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AREA Gare e Contratti\Gare_2017\F_01_2017_ENERGIA ELETTRICA - Richiesta informale di offerte energia elettrica\Documentazione di gara\Documenti nuovi\"/>
    </mc:Choice>
  </mc:AlternateContent>
  <bookViews>
    <workbookView xWindow="0" yWindow="0" windowWidth="28800" windowHeight="12210" xr2:uid="{E9E4CF6B-4EED-4188-AA7C-F60CF53C8FE0}"/>
  </bookViews>
  <sheets>
    <sheet name="Allegato A" sheetId="1" r:id="rId1"/>
  </sheets>
  <definedNames>
    <definedName name="_xlnm._FilterDatabase" localSheetId="0" hidden="1">'Allegato A'!$A$4:$H$45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T35" i="1"/>
  <c r="AU35" i="1"/>
  <c r="AS35" i="1"/>
  <c r="AT34" i="1"/>
  <c r="AU34" i="1"/>
  <c r="AT36" i="1"/>
  <c r="AU36" i="1"/>
  <c r="AT37" i="1"/>
  <c r="AU37" i="1"/>
  <c r="AT38" i="1"/>
  <c r="AU38" i="1"/>
  <c r="AT39" i="1"/>
  <c r="AU39" i="1"/>
  <c r="AT40" i="1"/>
  <c r="AU40" i="1"/>
  <c r="AT41" i="1"/>
  <c r="AU41" i="1"/>
  <c r="AT42" i="1"/>
  <c r="AU42" i="1"/>
  <c r="AT43" i="1"/>
  <c r="AU43" i="1"/>
  <c r="AT44" i="1"/>
  <c r="AU44" i="1"/>
  <c r="AT45" i="1"/>
  <c r="AU45" i="1"/>
  <c r="AS36" i="1"/>
  <c r="AS37" i="1"/>
  <c r="AS38" i="1"/>
  <c r="AS39" i="1"/>
  <c r="AS40" i="1"/>
  <c r="AS41" i="1"/>
  <c r="AS42" i="1"/>
  <c r="AS43" i="1"/>
  <c r="AS44" i="1"/>
  <c r="AS45" i="1"/>
  <c r="AS34" i="1"/>
  <c r="AT10" i="1"/>
  <c r="AU10" i="1"/>
  <c r="AT12" i="1"/>
  <c r="AU12" i="1"/>
  <c r="AT13" i="1"/>
  <c r="AU13" i="1"/>
  <c r="AT14" i="1"/>
  <c r="AU14" i="1"/>
  <c r="AT15" i="1"/>
  <c r="AU15" i="1"/>
  <c r="AT16" i="1"/>
  <c r="AU16" i="1"/>
  <c r="AT17" i="1"/>
  <c r="AU17" i="1"/>
  <c r="AT18" i="1"/>
  <c r="AU18" i="1"/>
  <c r="AT19" i="1"/>
  <c r="AU19" i="1"/>
  <c r="AT20" i="1"/>
  <c r="AU20" i="1"/>
  <c r="AT21" i="1"/>
  <c r="AU21" i="1"/>
  <c r="AT22" i="1"/>
  <c r="AU22" i="1"/>
  <c r="AT23" i="1"/>
  <c r="AU23" i="1"/>
  <c r="AT24" i="1"/>
  <c r="AU24" i="1"/>
  <c r="AT25" i="1"/>
  <c r="AU25" i="1"/>
  <c r="AT27" i="1"/>
  <c r="AU27" i="1"/>
  <c r="AT28" i="1"/>
  <c r="AU28" i="1"/>
  <c r="AT29" i="1"/>
  <c r="AU29" i="1"/>
  <c r="AT30" i="1"/>
  <c r="AU30" i="1"/>
  <c r="AT31" i="1"/>
  <c r="AU3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7" i="1"/>
  <c r="AS28" i="1"/>
  <c r="AS29" i="1"/>
  <c r="AS30" i="1"/>
  <c r="AS31" i="1"/>
  <c r="AT6" i="1"/>
  <c r="AU6" i="1"/>
  <c r="AT7" i="1"/>
  <c r="AU7" i="1"/>
  <c r="AT8" i="1"/>
  <c r="AU8" i="1"/>
  <c r="AT9" i="1"/>
  <c r="AU9" i="1"/>
  <c r="AS7" i="1"/>
  <c r="AS8" i="1"/>
  <c r="AS9" i="1"/>
  <c r="AS10" i="1"/>
  <c r="AS6" i="1"/>
  <c r="AU11" i="1" l="1"/>
  <c r="AT11" i="1"/>
  <c r="AS11" i="1"/>
  <c r="AT33" i="1"/>
  <c r="AO47" i="1"/>
  <c r="AK47" i="1"/>
  <c r="AG47" i="1"/>
  <c r="AC47" i="1"/>
  <c r="Y47" i="1"/>
  <c r="U47" i="1"/>
  <c r="Q47" i="1"/>
  <c r="M47" i="1"/>
  <c r="I47" i="1"/>
  <c r="AP47" i="1"/>
  <c r="AL47" i="1"/>
  <c r="AH47" i="1"/>
  <c r="AD47" i="1"/>
  <c r="Z47" i="1"/>
  <c r="V47" i="1"/>
  <c r="R47" i="1"/>
  <c r="N47" i="1"/>
  <c r="J47" i="1"/>
  <c r="AS33" i="1"/>
  <c r="AU46" i="1"/>
  <c r="AU33" i="1"/>
  <c r="AS46" i="1"/>
  <c r="AT46" i="1"/>
  <c r="AR47" i="1"/>
  <c r="AN47" i="1"/>
  <c r="AJ47" i="1"/>
  <c r="AF47" i="1"/>
  <c r="AB47" i="1"/>
  <c r="X47" i="1"/>
  <c r="T47" i="1"/>
  <c r="P47" i="1"/>
  <c r="L47" i="1"/>
  <c r="AQ47" i="1"/>
  <c r="AM47" i="1"/>
  <c r="AI47" i="1"/>
  <c r="AE47" i="1"/>
  <c r="AA47" i="1"/>
  <c r="W47" i="1"/>
  <c r="S47" i="1"/>
  <c r="O47" i="1"/>
  <c r="K47" i="1"/>
  <c r="AV24" i="1"/>
  <c r="AU47" i="1" l="1"/>
  <c r="AT47" i="1"/>
  <c r="AS47" i="1"/>
  <c r="G35" i="1"/>
  <c r="AV32" i="1"/>
  <c r="AV26" i="1"/>
  <c r="G18" i="1"/>
  <c r="AV7" i="1" l="1"/>
  <c r="AV8" i="1"/>
  <c r="AV9" i="1"/>
  <c r="AV10" i="1"/>
  <c r="AV12" i="1"/>
  <c r="AV13" i="1"/>
  <c r="AV14" i="1"/>
  <c r="AV15" i="1"/>
  <c r="AV16" i="1"/>
  <c r="AV17" i="1"/>
  <c r="AV36" i="1"/>
  <c r="AV38" i="1"/>
  <c r="AV39" i="1"/>
  <c r="AV40" i="1"/>
  <c r="AV41" i="1"/>
  <c r="AV42" i="1"/>
  <c r="AV43" i="1"/>
  <c r="AV44" i="1"/>
  <c r="AV45" i="1"/>
  <c r="AV35" i="1"/>
  <c r="AV37" i="1"/>
  <c r="AV18" i="1"/>
  <c r="AV19" i="1"/>
  <c r="AV20" i="1"/>
  <c r="AV21" i="1"/>
  <c r="AV22" i="1"/>
  <c r="AV23" i="1"/>
  <c r="AV25" i="1"/>
  <c r="AV28" i="1"/>
  <c r="AV30" i="1"/>
  <c r="AV27" i="1"/>
  <c r="AV29" i="1"/>
  <c r="AV31" i="1"/>
  <c r="AV34" i="1"/>
  <c r="AV6" i="1"/>
  <c r="AV11" i="1" l="1"/>
  <c r="AV46" i="1"/>
  <c r="AV33" i="1"/>
  <c r="AV47" i="1" l="1"/>
</calcChain>
</file>

<file path=xl/sharedStrings.xml><?xml version="1.0" encoding="utf-8"?>
<sst xmlns="http://schemas.openxmlformats.org/spreadsheetml/2006/main" count="378" uniqueCount="105">
  <si>
    <t>POD</t>
  </si>
  <si>
    <t>Indirizzo Fornitura</t>
  </si>
  <si>
    <t>CAP</t>
  </si>
  <si>
    <t>Città</t>
  </si>
  <si>
    <t>Uso</t>
  </si>
  <si>
    <t>Potenza impegnata (kW)</t>
  </si>
  <si>
    <t>Potenza disponibile (kW)</t>
  </si>
  <si>
    <t>Tensione</t>
  </si>
  <si>
    <t>Totale anno per POD</t>
  </si>
  <si>
    <t>F1</t>
  </si>
  <si>
    <t>F2</t>
  </si>
  <si>
    <t>F3</t>
  </si>
  <si>
    <t>IT001E61326322</t>
  </si>
  <si>
    <t>LARGO DELLA PACE SNC</t>
  </si>
  <si>
    <t>00053</t>
  </si>
  <si>
    <t>Civitavecchia</t>
  </si>
  <si>
    <t>Altri usi</t>
  </si>
  <si>
    <t>MT Trifase 20 kV</t>
  </si>
  <si>
    <t>IT001E00265232</t>
  </si>
  <si>
    <t>VIA  FLAVIO GIOIA SNC</t>
  </si>
  <si>
    <t>IT001E00225215</t>
  </si>
  <si>
    <t>LOC.VARCO NORD SNC</t>
  </si>
  <si>
    <t>IT001E60518165</t>
  </si>
  <si>
    <t>VIA DEL CANALE SNC</t>
  </si>
  <si>
    <t>00054</t>
  </si>
  <si>
    <t>Fiumicino</t>
  </si>
  <si>
    <t>IT001E00228158</t>
  </si>
  <si>
    <t>LNM CABOTO SNC</t>
  </si>
  <si>
    <t>04024</t>
  </si>
  <si>
    <t>Gaeta</t>
  </si>
  <si>
    <t>IT001E64640659</t>
  </si>
  <si>
    <t>CALATA LAURENTI SNC</t>
  </si>
  <si>
    <t>BT Trifase 380V</t>
  </si>
  <si>
    <t>IT001E60019537</t>
  </si>
  <si>
    <t>VIA DEL GAZOMETRO SNC</t>
  </si>
  <si>
    <t>IT001E61181803</t>
  </si>
  <si>
    <t>VIA CALATA LAURENTI 4B</t>
  </si>
  <si>
    <t>IT001E62058318</t>
  </si>
  <si>
    <t>VIA DARSENA ROMANA SNC</t>
  </si>
  <si>
    <t>IT001E62058322</t>
  </si>
  <si>
    <t>VIA MOLO SAN TEOFANIO SNC</t>
  </si>
  <si>
    <t>IT001E64549918</t>
  </si>
  <si>
    <t>VIA DEL LAZZARETTO SNC</t>
  </si>
  <si>
    <t>IT001E60684682</t>
  </si>
  <si>
    <t>IT001E67950420</t>
  </si>
  <si>
    <t>VIA AURELIA NORD SN</t>
  </si>
  <si>
    <t>IT001E60436947</t>
  </si>
  <si>
    <t>VIA AURELIA NORD 32</t>
  </si>
  <si>
    <t>IT001E60536643</t>
  </si>
  <si>
    <t>IT001E66146575</t>
  </si>
  <si>
    <t>VIA FORTE E. DI GAETA 33</t>
  </si>
  <si>
    <t>IT001E66251209</t>
  </si>
  <si>
    <t>PZA CABOTO 1</t>
  </si>
  <si>
    <t>IT001E66145389</t>
  </si>
  <si>
    <t>LNM CABOTO, ZONA PESCHIERA</t>
  </si>
  <si>
    <t>BT trifase 380V</t>
  </si>
  <si>
    <t>IT001E68768872</t>
  </si>
  <si>
    <t>DEMANIO PORTUALE SNC</t>
  </si>
  <si>
    <t>BT Monofase 220V</t>
  </si>
  <si>
    <t>IT001E69197799</t>
  </si>
  <si>
    <t>VIA MONTEVERDI, SNC</t>
  </si>
  <si>
    <t>n.d.</t>
  </si>
  <si>
    <t>IT001E61316359</t>
  </si>
  <si>
    <t>VIALE TRAIANO SNC</t>
  </si>
  <si>
    <t>IT001E61324472</t>
  </si>
  <si>
    <t>VIA MOLO DI LEVANTE SNC</t>
  </si>
  <si>
    <t>IT001E63494140</t>
  </si>
  <si>
    <t>VIA DEL PESCE VOLANTE SNC</t>
  </si>
  <si>
    <t>IT001E68682060</t>
  </si>
  <si>
    <t>VIA FOCE MICINA SN, ANGOLO VIA DELLE CARPE</t>
  </si>
  <si>
    <t>IT001E68764634</t>
  </si>
  <si>
    <t>LOCALITA' PESCHIERA</t>
  </si>
  <si>
    <t>IT001E68631183</t>
  </si>
  <si>
    <t>LUNGOMARE CABOTO SN (San Carlo)</t>
  </si>
  <si>
    <t>BT monofase 220V</t>
  </si>
  <si>
    <t>IT001E60069063</t>
  </si>
  <si>
    <t>Illuminazione Pubblica</t>
  </si>
  <si>
    <t>IT001E69215674</t>
  </si>
  <si>
    <t>LOCALITA' MOLO LAZZARETTO, SNC</t>
  </si>
  <si>
    <t>Illuminazione pubblica</t>
  </si>
  <si>
    <t>IT001E60043918</t>
  </si>
  <si>
    <t>VIA DARSENA SNC</t>
  </si>
  <si>
    <t>IT001E60044644</t>
  </si>
  <si>
    <t>VIA TOR CLEMENTINA SNC</t>
  </si>
  <si>
    <t>IT001E60704851</t>
  </si>
  <si>
    <t>MOLO DI LEVANTE SNC</t>
  </si>
  <si>
    <t>IT001E61545232</t>
  </si>
  <si>
    <t>VIALE TRAIANO SN</t>
  </si>
  <si>
    <t>IT001E67950419</t>
  </si>
  <si>
    <t>TOR CLEMENTINA SN</t>
  </si>
  <si>
    <t>IT001E60044642</t>
  </si>
  <si>
    <t>IT001E63497271</t>
  </si>
  <si>
    <t>VIA TORRE CLEMENTINA 116</t>
  </si>
  <si>
    <t>IT001E66251419</t>
  </si>
  <si>
    <t>VIA DOCIBILE SNC</t>
  </si>
  <si>
    <t>IT001E60538079</t>
  </si>
  <si>
    <t>VIA LNM CABOTO SNC</t>
  </si>
  <si>
    <t>IT001E61049307</t>
  </si>
  <si>
    <t>LNM CABOTO, ZONA BASE NAUTICA</t>
  </si>
  <si>
    <t xml:space="preserve">ALLEGATO A - ELENCO E CARATTERISTICHE DEI PUNTI DI PRELIEVO </t>
  </si>
  <si>
    <t>Totale per anno</t>
  </si>
  <si>
    <t>Totale Illuminazione pubblica</t>
  </si>
  <si>
    <t>Totale Altri usi bassa tensione</t>
  </si>
  <si>
    <t>Totale altri usi media tensione</t>
  </si>
  <si>
    <t>Totale 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</si>
</sst>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41">
    <xf numFmtId="0" fontId="0" fillId="0" borderId="0" xfId="0"/>
    <xf numFmtId="0" fontId="2" fillId="0" borderId="0" xfId="1" applyNumberFormat="1" applyFont="1" applyFill="1" applyBorder="1" applyAlignment="1"/>
    <xf numFmtId="0" fontId="3" fillId="0" borderId="0" xfId="1" applyNumberFormat="1" applyFont="1" applyFill="1" applyBorder="1" applyAlignment="1"/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7" fontId="4" fillId="0" borderId="1" xfId="1" applyNumberFormat="1" applyFont="1" applyFill="1" applyBorder="1" applyAlignment="1">
      <alignment horizontal="center" vertical="center"/>
    </xf>
    <xf numFmtId="17" fontId="4" fillId="0" borderId="3" xfId="1" applyNumberFormat="1" applyFont="1" applyFill="1" applyBorder="1" applyAlignment="1">
      <alignment horizontal="center" vertical="center"/>
    </xf>
    <xf numFmtId="17" fontId="4" fillId="0" borderId="4" xfId="1" applyNumberFormat="1" applyFont="1" applyFill="1" applyBorder="1" applyAlignment="1">
      <alignment horizontal="center" vertical="center"/>
    </xf>
    <xf numFmtId="17" fontId="4" fillId="0" borderId="5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vertical="center"/>
    </xf>
    <xf numFmtId="0" fontId="4" fillId="0" borderId="2" xfId="1" applyNumberFormat="1" applyFont="1" applyFill="1" applyBorder="1" applyAlignment="1">
      <alignment vertical="center"/>
    </xf>
    <xf numFmtId="0" fontId="3" fillId="2" borderId="1" xfId="1" applyNumberFormat="1" applyFont="1" applyFill="1" applyBorder="1" applyAlignment="1"/>
    <xf numFmtId="49" fontId="3" fillId="2" borderId="1" xfId="1" applyNumberFormat="1" applyFont="1" applyFill="1" applyBorder="1" applyAlignment="1"/>
    <xf numFmtId="3" fontId="3" fillId="2" borderId="1" xfId="1" applyNumberFormat="1" applyFont="1" applyFill="1" applyBorder="1" applyAlignment="1"/>
    <xf numFmtId="3" fontId="5" fillId="0" borderId="0" xfId="1" applyNumberFormat="1" applyFont="1" applyFill="1" applyBorder="1" applyAlignment="1"/>
    <xf numFmtId="0" fontId="5" fillId="0" borderId="0" xfId="1" applyNumberFormat="1" applyFont="1" applyFill="1" applyBorder="1" applyAlignment="1"/>
    <xf numFmtId="3" fontId="3" fillId="0" borderId="0" xfId="1" applyNumberFormat="1" applyFont="1" applyFill="1" applyBorder="1" applyAlignment="1"/>
    <xf numFmtId="0" fontId="4" fillId="2" borderId="3" xfId="1" applyNumberFormat="1" applyFont="1" applyFill="1" applyBorder="1" applyAlignment="1">
      <alignment horizontal="left"/>
    </xf>
    <xf numFmtId="0" fontId="4" fillId="2" borderId="4" xfId="1" applyNumberFormat="1" applyFont="1" applyFill="1" applyBorder="1" applyAlignment="1">
      <alignment horizontal="left"/>
    </xf>
    <xf numFmtId="0" fontId="4" fillId="2" borderId="5" xfId="1" applyNumberFormat="1" applyFont="1" applyFill="1" applyBorder="1" applyAlignment="1">
      <alignment horizontal="left"/>
    </xf>
    <xf numFmtId="3" fontId="4" fillId="2" borderId="1" xfId="1" applyNumberFormat="1" applyFont="1" applyFill="1" applyBorder="1" applyAlignment="1"/>
    <xf numFmtId="3" fontId="4" fillId="0" borderId="0" xfId="1" applyNumberFormat="1" applyFont="1" applyFill="1" applyBorder="1" applyAlignment="1"/>
    <xf numFmtId="0" fontId="4" fillId="0" borderId="0" xfId="1" applyNumberFormat="1" applyFont="1" applyFill="1" applyBorder="1" applyAlignment="1"/>
    <xf numFmtId="0" fontId="3" fillId="3" borderId="1" xfId="1" applyNumberFormat="1" applyFont="1" applyFill="1" applyBorder="1" applyAlignment="1"/>
    <xf numFmtId="49" fontId="3" fillId="3" borderId="1" xfId="1" applyNumberFormat="1" applyFont="1" applyFill="1" applyBorder="1" applyAlignment="1"/>
    <xf numFmtId="3" fontId="3" fillId="3" borderId="1" xfId="1" applyNumberFormat="1" applyFont="1" applyFill="1" applyBorder="1" applyAlignment="1"/>
    <xf numFmtId="0" fontId="3" fillId="3" borderId="1" xfId="1" applyNumberFormat="1" applyFont="1" applyFill="1" applyBorder="1" applyAlignment="1">
      <alignment wrapText="1"/>
    </xf>
    <xf numFmtId="0" fontId="4" fillId="3" borderId="3" xfId="1" applyNumberFormat="1" applyFont="1" applyFill="1" applyBorder="1" applyAlignment="1">
      <alignment horizontal="left"/>
    </xf>
    <xf numFmtId="0" fontId="4" fillId="3" borderId="4" xfId="1" applyNumberFormat="1" applyFont="1" applyFill="1" applyBorder="1" applyAlignment="1">
      <alignment horizontal="left"/>
    </xf>
    <xf numFmtId="0" fontId="4" fillId="3" borderId="5" xfId="1" applyNumberFormat="1" applyFont="1" applyFill="1" applyBorder="1" applyAlignment="1">
      <alignment horizontal="left"/>
    </xf>
    <xf numFmtId="3" fontId="4" fillId="3" borderId="1" xfId="1" applyNumberFormat="1" applyFont="1" applyFill="1" applyBorder="1" applyAlignment="1"/>
    <xf numFmtId="0" fontId="3" fillId="4" borderId="1" xfId="1" applyNumberFormat="1" applyFont="1" applyFill="1" applyBorder="1" applyAlignment="1"/>
    <xf numFmtId="49" fontId="3" fillId="4" borderId="1" xfId="1" applyNumberFormat="1" applyFont="1" applyFill="1" applyBorder="1" applyAlignment="1"/>
    <xf numFmtId="3" fontId="3" fillId="4" borderId="1" xfId="1" applyNumberFormat="1" applyFont="1" applyFill="1" applyBorder="1" applyAlignment="1"/>
    <xf numFmtId="0" fontId="3" fillId="4" borderId="1" xfId="1" applyNumberFormat="1" applyFont="1" applyFill="1" applyBorder="1" applyAlignment="1">
      <alignment wrapText="1"/>
    </xf>
    <xf numFmtId="0" fontId="4" fillId="4" borderId="3" xfId="1" applyNumberFormat="1" applyFont="1" applyFill="1" applyBorder="1" applyAlignment="1">
      <alignment horizontal="left"/>
    </xf>
    <xf numFmtId="0" fontId="4" fillId="4" borderId="4" xfId="1" applyNumberFormat="1" applyFont="1" applyFill="1" applyBorder="1" applyAlignment="1">
      <alignment horizontal="left"/>
    </xf>
    <xf numFmtId="0" fontId="4" fillId="4" borderId="5" xfId="1" applyNumberFormat="1" applyFont="1" applyFill="1" applyBorder="1" applyAlignment="1">
      <alignment horizontal="left"/>
    </xf>
    <xf numFmtId="3" fontId="4" fillId="4" borderId="1" xfId="1" applyNumberFormat="1" applyFont="1" applyFill="1" applyBorder="1" applyAlignment="1"/>
    <xf numFmtId="0" fontId="4" fillId="0" borderId="1" xfId="1" applyNumberFormat="1" applyFont="1" applyFill="1" applyBorder="1" applyAlignment="1">
      <alignment horizontal="left"/>
    </xf>
    <xf numFmtId="3" fontId="4" fillId="0" borderId="1" xfId="1" applyNumberFormat="1" applyFont="1" applyFill="1" applyBorder="1" applyAlignment="1"/>
  </cellXfs>
  <cellStyles count="2">
    <cellStyle name="Normale" xfId="0" builtinId="0"/>
    <cellStyle name="Normale 2" xfId="1" xr:uid="{359C9046-C01E-4E7D-A996-C03C45B703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7FC86-1359-4453-B4C7-FF65684FB897}">
  <dimension ref="A1:AW68"/>
  <sheetViews>
    <sheetView tabSelected="1" zoomScaleNormal="100" workbookViewId="0">
      <pane xSplit="8" ySplit="5" topLeftCell="I6" activePane="bottomRight" state="frozen"/>
      <selection pane="topRight" activeCell="I1" sqref="I1"/>
      <selection pane="bottomLeft" activeCell="A3" sqref="A3"/>
      <selection pane="bottomRight" activeCell="A9" sqref="A9:XFD9"/>
    </sheetView>
  </sheetViews>
  <sheetFormatPr defaultRowHeight="12.75" x14ac:dyDescent="0.2"/>
  <cols>
    <col min="1" max="1" width="15.28515625" style="2" customWidth="1"/>
    <col min="2" max="2" width="47" style="2" customWidth="1"/>
    <col min="3" max="3" width="7.140625" style="2" customWidth="1"/>
    <col min="4" max="4" width="11.5703125" style="2" customWidth="1"/>
    <col min="5" max="5" width="19.7109375" style="2" customWidth="1"/>
    <col min="6" max="6" width="8.85546875" style="2" customWidth="1"/>
    <col min="7" max="7" width="10.5703125" style="2" customWidth="1"/>
    <col min="8" max="8" width="16.85546875" style="2" customWidth="1"/>
    <col min="9" max="44" width="9.140625" style="2"/>
    <col min="45" max="47" width="10" style="2" bestFit="1" customWidth="1"/>
    <col min="48" max="48" width="10.140625" style="2" bestFit="1" customWidth="1"/>
    <col min="49" max="254" width="9.140625" style="2"/>
    <col min="255" max="255" width="14.85546875" style="2" customWidth="1"/>
    <col min="256" max="256" width="44.85546875" style="2" customWidth="1"/>
    <col min="257" max="258" width="21.7109375" style="2" customWidth="1"/>
    <col min="259" max="259" width="19.7109375" style="2" customWidth="1"/>
    <col min="260" max="260" width="12.42578125" style="2" customWidth="1"/>
    <col min="261" max="510" width="9.140625" style="2"/>
    <col min="511" max="511" width="14.85546875" style="2" customWidth="1"/>
    <col min="512" max="512" width="44.85546875" style="2" customWidth="1"/>
    <col min="513" max="514" width="21.7109375" style="2" customWidth="1"/>
    <col min="515" max="515" width="19.7109375" style="2" customWidth="1"/>
    <col min="516" max="516" width="12.42578125" style="2" customWidth="1"/>
    <col min="517" max="766" width="9.140625" style="2"/>
    <col min="767" max="767" width="14.85546875" style="2" customWidth="1"/>
    <col min="768" max="768" width="44.85546875" style="2" customWidth="1"/>
    <col min="769" max="770" width="21.7109375" style="2" customWidth="1"/>
    <col min="771" max="771" width="19.7109375" style="2" customWidth="1"/>
    <col min="772" max="772" width="12.42578125" style="2" customWidth="1"/>
    <col min="773" max="1022" width="9.140625" style="2"/>
    <col min="1023" max="1023" width="14.85546875" style="2" customWidth="1"/>
    <col min="1024" max="1024" width="44.85546875" style="2" customWidth="1"/>
    <col min="1025" max="1026" width="21.7109375" style="2" customWidth="1"/>
    <col min="1027" max="1027" width="19.7109375" style="2" customWidth="1"/>
    <col min="1028" max="1028" width="12.42578125" style="2" customWidth="1"/>
    <col min="1029" max="1278" width="9.140625" style="2"/>
    <col min="1279" max="1279" width="14.85546875" style="2" customWidth="1"/>
    <col min="1280" max="1280" width="44.85546875" style="2" customWidth="1"/>
    <col min="1281" max="1282" width="21.7109375" style="2" customWidth="1"/>
    <col min="1283" max="1283" width="19.7109375" style="2" customWidth="1"/>
    <col min="1284" max="1284" width="12.42578125" style="2" customWidth="1"/>
    <col min="1285" max="1534" width="9.140625" style="2"/>
    <col min="1535" max="1535" width="14.85546875" style="2" customWidth="1"/>
    <col min="1536" max="1536" width="44.85546875" style="2" customWidth="1"/>
    <col min="1537" max="1538" width="21.7109375" style="2" customWidth="1"/>
    <col min="1539" max="1539" width="19.7109375" style="2" customWidth="1"/>
    <col min="1540" max="1540" width="12.42578125" style="2" customWidth="1"/>
    <col min="1541" max="1790" width="9.140625" style="2"/>
    <col min="1791" max="1791" width="14.85546875" style="2" customWidth="1"/>
    <col min="1792" max="1792" width="44.85546875" style="2" customWidth="1"/>
    <col min="1793" max="1794" width="21.7109375" style="2" customWidth="1"/>
    <col min="1795" max="1795" width="19.7109375" style="2" customWidth="1"/>
    <col min="1796" max="1796" width="12.42578125" style="2" customWidth="1"/>
    <col min="1797" max="2046" width="9.140625" style="2"/>
    <col min="2047" max="2047" width="14.85546875" style="2" customWidth="1"/>
    <col min="2048" max="2048" width="44.85546875" style="2" customWidth="1"/>
    <col min="2049" max="2050" width="21.7109375" style="2" customWidth="1"/>
    <col min="2051" max="2051" width="19.7109375" style="2" customWidth="1"/>
    <col min="2052" max="2052" width="12.42578125" style="2" customWidth="1"/>
    <col min="2053" max="2302" width="9.140625" style="2"/>
    <col min="2303" max="2303" width="14.85546875" style="2" customWidth="1"/>
    <col min="2304" max="2304" width="44.85546875" style="2" customWidth="1"/>
    <col min="2305" max="2306" width="21.7109375" style="2" customWidth="1"/>
    <col min="2307" max="2307" width="19.7109375" style="2" customWidth="1"/>
    <col min="2308" max="2308" width="12.42578125" style="2" customWidth="1"/>
    <col min="2309" max="2558" width="9.140625" style="2"/>
    <col min="2559" max="2559" width="14.85546875" style="2" customWidth="1"/>
    <col min="2560" max="2560" width="44.85546875" style="2" customWidth="1"/>
    <col min="2561" max="2562" width="21.7109375" style="2" customWidth="1"/>
    <col min="2563" max="2563" width="19.7109375" style="2" customWidth="1"/>
    <col min="2564" max="2564" width="12.42578125" style="2" customWidth="1"/>
    <col min="2565" max="2814" width="9.140625" style="2"/>
    <col min="2815" max="2815" width="14.85546875" style="2" customWidth="1"/>
    <col min="2816" max="2816" width="44.85546875" style="2" customWidth="1"/>
    <col min="2817" max="2818" width="21.7109375" style="2" customWidth="1"/>
    <col min="2819" max="2819" width="19.7109375" style="2" customWidth="1"/>
    <col min="2820" max="2820" width="12.42578125" style="2" customWidth="1"/>
    <col min="2821" max="3070" width="9.140625" style="2"/>
    <col min="3071" max="3071" width="14.85546875" style="2" customWidth="1"/>
    <col min="3072" max="3072" width="44.85546875" style="2" customWidth="1"/>
    <col min="3073" max="3074" width="21.7109375" style="2" customWidth="1"/>
    <col min="3075" max="3075" width="19.7109375" style="2" customWidth="1"/>
    <col min="3076" max="3076" width="12.42578125" style="2" customWidth="1"/>
    <col min="3077" max="3326" width="9.140625" style="2"/>
    <col min="3327" max="3327" width="14.85546875" style="2" customWidth="1"/>
    <col min="3328" max="3328" width="44.85546875" style="2" customWidth="1"/>
    <col min="3329" max="3330" width="21.7109375" style="2" customWidth="1"/>
    <col min="3331" max="3331" width="19.7109375" style="2" customWidth="1"/>
    <col min="3332" max="3332" width="12.42578125" style="2" customWidth="1"/>
    <col min="3333" max="3582" width="9.140625" style="2"/>
    <col min="3583" max="3583" width="14.85546875" style="2" customWidth="1"/>
    <col min="3584" max="3584" width="44.85546875" style="2" customWidth="1"/>
    <col min="3585" max="3586" width="21.7109375" style="2" customWidth="1"/>
    <col min="3587" max="3587" width="19.7109375" style="2" customWidth="1"/>
    <col min="3588" max="3588" width="12.42578125" style="2" customWidth="1"/>
    <col min="3589" max="3838" width="9.140625" style="2"/>
    <col min="3839" max="3839" width="14.85546875" style="2" customWidth="1"/>
    <col min="3840" max="3840" width="44.85546875" style="2" customWidth="1"/>
    <col min="3841" max="3842" width="21.7109375" style="2" customWidth="1"/>
    <col min="3843" max="3843" width="19.7109375" style="2" customWidth="1"/>
    <col min="3844" max="3844" width="12.42578125" style="2" customWidth="1"/>
    <col min="3845" max="4094" width="9.140625" style="2"/>
    <col min="4095" max="4095" width="14.85546875" style="2" customWidth="1"/>
    <col min="4096" max="4096" width="44.85546875" style="2" customWidth="1"/>
    <col min="4097" max="4098" width="21.7109375" style="2" customWidth="1"/>
    <col min="4099" max="4099" width="19.7109375" style="2" customWidth="1"/>
    <col min="4100" max="4100" width="12.42578125" style="2" customWidth="1"/>
    <col min="4101" max="4350" width="9.140625" style="2"/>
    <col min="4351" max="4351" width="14.85546875" style="2" customWidth="1"/>
    <col min="4352" max="4352" width="44.85546875" style="2" customWidth="1"/>
    <col min="4353" max="4354" width="21.7109375" style="2" customWidth="1"/>
    <col min="4355" max="4355" width="19.7109375" style="2" customWidth="1"/>
    <col min="4356" max="4356" width="12.42578125" style="2" customWidth="1"/>
    <col min="4357" max="4606" width="9.140625" style="2"/>
    <col min="4607" max="4607" width="14.85546875" style="2" customWidth="1"/>
    <col min="4608" max="4608" width="44.85546875" style="2" customWidth="1"/>
    <col min="4609" max="4610" width="21.7109375" style="2" customWidth="1"/>
    <col min="4611" max="4611" width="19.7109375" style="2" customWidth="1"/>
    <col min="4612" max="4612" width="12.42578125" style="2" customWidth="1"/>
    <col min="4613" max="4862" width="9.140625" style="2"/>
    <col min="4863" max="4863" width="14.85546875" style="2" customWidth="1"/>
    <col min="4864" max="4864" width="44.85546875" style="2" customWidth="1"/>
    <col min="4865" max="4866" width="21.7109375" style="2" customWidth="1"/>
    <col min="4867" max="4867" width="19.7109375" style="2" customWidth="1"/>
    <col min="4868" max="4868" width="12.42578125" style="2" customWidth="1"/>
    <col min="4869" max="5118" width="9.140625" style="2"/>
    <col min="5119" max="5119" width="14.85546875" style="2" customWidth="1"/>
    <col min="5120" max="5120" width="44.85546875" style="2" customWidth="1"/>
    <col min="5121" max="5122" width="21.7109375" style="2" customWidth="1"/>
    <col min="5123" max="5123" width="19.7109375" style="2" customWidth="1"/>
    <col min="5124" max="5124" width="12.42578125" style="2" customWidth="1"/>
    <col min="5125" max="5374" width="9.140625" style="2"/>
    <col min="5375" max="5375" width="14.85546875" style="2" customWidth="1"/>
    <col min="5376" max="5376" width="44.85546875" style="2" customWidth="1"/>
    <col min="5377" max="5378" width="21.7109375" style="2" customWidth="1"/>
    <col min="5379" max="5379" width="19.7109375" style="2" customWidth="1"/>
    <col min="5380" max="5380" width="12.42578125" style="2" customWidth="1"/>
    <col min="5381" max="5630" width="9.140625" style="2"/>
    <col min="5631" max="5631" width="14.85546875" style="2" customWidth="1"/>
    <col min="5632" max="5632" width="44.85546875" style="2" customWidth="1"/>
    <col min="5633" max="5634" width="21.7109375" style="2" customWidth="1"/>
    <col min="5635" max="5635" width="19.7109375" style="2" customWidth="1"/>
    <col min="5636" max="5636" width="12.42578125" style="2" customWidth="1"/>
    <col min="5637" max="5886" width="9.140625" style="2"/>
    <col min="5887" max="5887" width="14.85546875" style="2" customWidth="1"/>
    <col min="5888" max="5888" width="44.85546875" style="2" customWidth="1"/>
    <col min="5889" max="5890" width="21.7109375" style="2" customWidth="1"/>
    <col min="5891" max="5891" width="19.7109375" style="2" customWidth="1"/>
    <col min="5892" max="5892" width="12.42578125" style="2" customWidth="1"/>
    <col min="5893" max="6142" width="9.140625" style="2"/>
    <col min="6143" max="6143" width="14.85546875" style="2" customWidth="1"/>
    <col min="6144" max="6144" width="44.85546875" style="2" customWidth="1"/>
    <col min="6145" max="6146" width="21.7109375" style="2" customWidth="1"/>
    <col min="6147" max="6147" width="19.7109375" style="2" customWidth="1"/>
    <col min="6148" max="6148" width="12.42578125" style="2" customWidth="1"/>
    <col min="6149" max="6398" width="9.140625" style="2"/>
    <col min="6399" max="6399" width="14.85546875" style="2" customWidth="1"/>
    <col min="6400" max="6400" width="44.85546875" style="2" customWidth="1"/>
    <col min="6401" max="6402" width="21.7109375" style="2" customWidth="1"/>
    <col min="6403" max="6403" width="19.7109375" style="2" customWidth="1"/>
    <col min="6404" max="6404" width="12.42578125" style="2" customWidth="1"/>
    <col min="6405" max="6654" width="9.140625" style="2"/>
    <col min="6655" max="6655" width="14.85546875" style="2" customWidth="1"/>
    <col min="6656" max="6656" width="44.85546875" style="2" customWidth="1"/>
    <col min="6657" max="6658" width="21.7109375" style="2" customWidth="1"/>
    <col min="6659" max="6659" width="19.7109375" style="2" customWidth="1"/>
    <col min="6660" max="6660" width="12.42578125" style="2" customWidth="1"/>
    <col min="6661" max="6910" width="9.140625" style="2"/>
    <col min="6911" max="6911" width="14.85546875" style="2" customWidth="1"/>
    <col min="6912" max="6912" width="44.85546875" style="2" customWidth="1"/>
    <col min="6913" max="6914" width="21.7109375" style="2" customWidth="1"/>
    <col min="6915" max="6915" width="19.7109375" style="2" customWidth="1"/>
    <col min="6916" max="6916" width="12.42578125" style="2" customWidth="1"/>
    <col min="6917" max="7166" width="9.140625" style="2"/>
    <col min="7167" max="7167" width="14.85546875" style="2" customWidth="1"/>
    <col min="7168" max="7168" width="44.85546875" style="2" customWidth="1"/>
    <col min="7169" max="7170" width="21.7109375" style="2" customWidth="1"/>
    <col min="7171" max="7171" width="19.7109375" style="2" customWidth="1"/>
    <col min="7172" max="7172" width="12.42578125" style="2" customWidth="1"/>
    <col min="7173" max="7422" width="9.140625" style="2"/>
    <col min="7423" max="7423" width="14.85546875" style="2" customWidth="1"/>
    <col min="7424" max="7424" width="44.85546875" style="2" customWidth="1"/>
    <col min="7425" max="7426" width="21.7109375" style="2" customWidth="1"/>
    <col min="7427" max="7427" width="19.7109375" style="2" customWidth="1"/>
    <col min="7428" max="7428" width="12.42578125" style="2" customWidth="1"/>
    <col min="7429" max="7678" width="9.140625" style="2"/>
    <col min="7679" max="7679" width="14.85546875" style="2" customWidth="1"/>
    <col min="7680" max="7680" width="44.85546875" style="2" customWidth="1"/>
    <col min="7681" max="7682" width="21.7109375" style="2" customWidth="1"/>
    <col min="7683" max="7683" width="19.7109375" style="2" customWidth="1"/>
    <col min="7684" max="7684" width="12.42578125" style="2" customWidth="1"/>
    <col min="7685" max="7934" width="9.140625" style="2"/>
    <col min="7935" max="7935" width="14.85546875" style="2" customWidth="1"/>
    <col min="7936" max="7936" width="44.85546875" style="2" customWidth="1"/>
    <col min="7937" max="7938" width="21.7109375" style="2" customWidth="1"/>
    <col min="7939" max="7939" width="19.7109375" style="2" customWidth="1"/>
    <col min="7940" max="7940" width="12.42578125" style="2" customWidth="1"/>
    <col min="7941" max="8190" width="9.140625" style="2"/>
    <col min="8191" max="8191" width="14.85546875" style="2" customWidth="1"/>
    <col min="8192" max="8192" width="44.85546875" style="2" customWidth="1"/>
    <col min="8193" max="8194" width="21.7109375" style="2" customWidth="1"/>
    <col min="8195" max="8195" width="19.7109375" style="2" customWidth="1"/>
    <col min="8196" max="8196" width="12.42578125" style="2" customWidth="1"/>
    <col min="8197" max="8446" width="9.140625" style="2"/>
    <col min="8447" max="8447" width="14.85546875" style="2" customWidth="1"/>
    <col min="8448" max="8448" width="44.85546875" style="2" customWidth="1"/>
    <col min="8449" max="8450" width="21.7109375" style="2" customWidth="1"/>
    <col min="8451" max="8451" width="19.7109375" style="2" customWidth="1"/>
    <col min="8452" max="8452" width="12.42578125" style="2" customWidth="1"/>
    <col min="8453" max="8702" width="9.140625" style="2"/>
    <col min="8703" max="8703" width="14.85546875" style="2" customWidth="1"/>
    <col min="8704" max="8704" width="44.85546875" style="2" customWidth="1"/>
    <col min="8705" max="8706" width="21.7109375" style="2" customWidth="1"/>
    <col min="8707" max="8707" width="19.7109375" style="2" customWidth="1"/>
    <col min="8708" max="8708" width="12.42578125" style="2" customWidth="1"/>
    <col min="8709" max="8958" width="9.140625" style="2"/>
    <col min="8959" max="8959" width="14.85546875" style="2" customWidth="1"/>
    <col min="8960" max="8960" width="44.85546875" style="2" customWidth="1"/>
    <col min="8961" max="8962" width="21.7109375" style="2" customWidth="1"/>
    <col min="8963" max="8963" width="19.7109375" style="2" customWidth="1"/>
    <col min="8964" max="8964" width="12.42578125" style="2" customWidth="1"/>
    <col min="8965" max="9214" width="9.140625" style="2"/>
    <col min="9215" max="9215" width="14.85546875" style="2" customWidth="1"/>
    <col min="9216" max="9216" width="44.85546875" style="2" customWidth="1"/>
    <col min="9217" max="9218" width="21.7109375" style="2" customWidth="1"/>
    <col min="9219" max="9219" width="19.7109375" style="2" customWidth="1"/>
    <col min="9220" max="9220" width="12.42578125" style="2" customWidth="1"/>
    <col min="9221" max="9470" width="9.140625" style="2"/>
    <col min="9471" max="9471" width="14.85546875" style="2" customWidth="1"/>
    <col min="9472" max="9472" width="44.85546875" style="2" customWidth="1"/>
    <col min="9473" max="9474" width="21.7109375" style="2" customWidth="1"/>
    <col min="9475" max="9475" width="19.7109375" style="2" customWidth="1"/>
    <col min="9476" max="9476" width="12.42578125" style="2" customWidth="1"/>
    <col min="9477" max="9726" width="9.140625" style="2"/>
    <col min="9727" max="9727" width="14.85546875" style="2" customWidth="1"/>
    <col min="9728" max="9728" width="44.85546875" style="2" customWidth="1"/>
    <col min="9729" max="9730" width="21.7109375" style="2" customWidth="1"/>
    <col min="9731" max="9731" width="19.7109375" style="2" customWidth="1"/>
    <col min="9732" max="9732" width="12.42578125" style="2" customWidth="1"/>
    <col min="9733" max="9982" width="9.140625" style="2"/>
    <col min="9983" max="9983" width="14.85546875" style="2" customWidth="1"/>
    <col min="9984" max="9984" width="44.85546875" style="2" customWidth="1"/>
    <col min="9985" max="9986" width="21.7109375" style="2" customWidth="1"/>
    <col min="9987" max="9987" width="19.7109375" style="2" customWidth="1"/>
    <col min="9988" max="9988" width="12.42578125" style="2" customWidth="1"/>
    <col min="9989" max="10238" width="9.140625" style="2"/>
    <col min="10239" max="10239" width="14.85546875" style="2" customWidth="1"/>
    <col min="10240" max="10240" width="44.85546875" style="2" customWidth="1"/>
    <col min="10241" max="10242" width="21.7109375" style="2" customWidth="1"/>
    <col min="10243" max="10243" width="19.7109375" style="2" customWidth="1"/>
    <col min="10244" max="10244" width="12.42578125" style="2" customWidth="1"/>
    <col min="10245" max="10494" width="9.140625" style="2"/>
    <col min="10495" max="10495" width="14.85546875" style="2" customWidth="1"/>
    <col min="10496" max="10496" width="44.85546875" style="2" customWidth="1"/>
    <col min="10497" max="10498" width="21.7109375" style="2" customWidth="1"/>
    <col min="10499" max="10499" width="19.7109375" style="2" customWidth="1"/>
    <col min="10500" max="10500" width="12.42578125" style="2" customWidth="1"/>
    <col min="10501" max="10750" width="9.140625" style="2"/>
    <col min="10751" max="10751" width="14.85546875" style="2" customWidth="1"/>
    <col min="10752" max="10752" width="44.85546875" style="2" customWidth="1"/>
    <col min="10753" max="10754" width="21.7109375" style="2" customWidth="1"/>
    <col min="10755" max="10755" width="19.7109375" style="2" customWidth="1"/>
    <col min="10756" max="10756" width="12.42578125" style="2" customWidth="1"/>
    <col min="10757" max="11006" width="9.140625" style="2"/>
    <col min="11007" max="11007" width="14.85546875" style="2" customWidth="1"/>
    <col min="11008" max="11008" width="44.85546875" style="2" customWidth="1"/>
    <col min="11009" max="11010" width="21.7109375" style="2" customWidth="1"/>
    <col min="11011" max="11011" width="19.7109375" style="2" customWidth="1"/>
    <col min="11012" max="11012" width="12.42578125" style="2" customWidth="1"/>
    <col min="11013" max="11262" width="9.140625" style="2"/>
    <col min="11263" max="11263" width="14.85546875" style="2" customWidth="1"/>
    <col min="11264" max="11264" width="44.85546875" style="2" customWidth="1"/>
    <col min="11265" max="11266" width="21.7109375" style="2" customWidth="1"/>
    <col min="11267" max="11267" width="19.7109375" style="2" customWidth="1"/>
    <col min="11268" max="11268" width="12.42578125" style="2" customWidth="1"/>
    <col min="11269" max="11518" width="9.140625" style="2"/>
    <col min="11519" max="11519" width="14.85546875" style="2" customWidth="1"/>
    <col min="11520" max="11520" width="44.85546875" style="2" customWidth="1"/>
    <col min="11521" max="11522" width="21.7109375" style="2" customWidth="1"/>
    <col min="11523" max="11523" width="19.7109375" style="2" customWidth="1"/>
    <col min="11524" max="11524" width="12.42578125" style="2" customWidth="1"/>
    <col min="11525" max="11774" width="9.140625" style="2"/>
    <col min="11775" max="11775" width="14.85546875" style="2" customWidth="1"/>
    <col min="11776" max="11776" width="44.85546875" style="2" customWidth="1"/>
    <col min="11777" max="11778" width="21.7109375" style="2" customWidth="1"/>
    <col min="11779" max="11779" width="19.7109375" style="2" customWidth="1"/>
    <col min="11780" max="11780" width="12.42578125" style="2" customWidth="1"/>
    <col min="11781" max="12030" width="9.140625" style="2"/>
    <col min="12031" max="12031" width="14.85546875" style="2" customWidth="1"/>
    <col min="12032" max="12032" width="44.85546875" style="2" customWidth="1"/>
    <col min="12033" max="12034" width="21.7109375" style="2" customWidth="1"/>
    <col min="12035" max="12035" width="19.7109375" style="2" customWidth="1"/>
    <col min="12036" max="12036" width="12.42578125" style="2" customWidth="1"/>
    <col min="12037" max="12286" width="9.140625" style="2"/>
    <col min="12287" max="12287" width="14.85546875" style="2" customWidth="1"/>
    <col min="12288" max="12288" width="44.85546875" style="2" customWidth="1"/>
    <col min="12289" max="12290" width="21.7109375" style="2" customWidth="1"/>
    <col min="12291" max="12291" width="19.7109375" style="2" customWidth="1"/>
    <col min="12292" max="12292" width="12.42578125" style="2" customWidth="1"/>
    <col min="12293" max="12542" width="9.140625" style="2"/>
    <col min="12543" max="12543" width="14.85546875" style="2" customWidth="1"/>
    <col min="12544" max="12544" width="44.85546875" style="2" customWidth="1"/>
    <col min="12545" max="12546" width="21.7109375" style="2" customWidth="1"/>
    <col min="12547" max="12547" width="19.7109375" style="2" customWidth="1"/>
    <col min="12548" max="12548" width="12.42578125" style="2" customWidth="1"/>
    <col min="12549" max="12798" width="9.140625" style="2"/>
    <col min="12799" max="12799" width="14.85546875" style="2" customWidth="1"/>
    <col min="12800" max="12800" width="44.85546875" style="2" customWidth="1"/>
    <col min="12801" max="12802" width="21.7109375" style="2" customWidth="1"/>
    <col min="12803" max="12803" width="19.7109375" style="2" customWidth="1"/>
    <col min="12804" max="12804" width="12.42578125" style="2" customWidth="1"/>
    <col min="12805" max="13054" width="9.140625" style="2"/>
    <col min="13055" max="13055" width="14.85546875" style="2" customWidth="1"/>
    <col min="13056" max="13056" width="44.85546875" style="2" customWidth="1"/>
    <col min="13057" max="13058" width="21.7109375" style="2" customWidth="1"/>
    <col min="13059" max="13059" width="19.7109375" style="2" customWidth="1"/>
    <col min="13060" max="13060" width="12.42578125" style="2" customWidth="1"/>
    <col min="13061" max="13310" width="9.140625" style="2"/>
    <col min="13311" max="13311" width="14.85546875" style="2" customWidth="1"/>
    <col min="13312" max="13312" width="44.85546875" style="2" customWidth="1"/>
    <col min="13313" max="13314" width="21.7109375" style="2" customWidth="1"/>
    <col min="13315" max="13315" width="19.7109375" style="2" customWidth="1"/>
    <col min="13316" max="13316" width="12.42578125" style="2" customWidth="1"/>
    <col min="13317" max="13566" width="9.140625" style="2"/>
    <col min="13567" max="13567" width="14.85546875" style="2" customWidth="1"/>
    <col min="13568" max="13568" width="44.85546875" style="2" customWidth="1"/>
    <col min="13569" max="13570" width="21.7109375" style="2" customWidth="1"/>
    <col min="13571" max="13571" width="19.7109375" style="2" customWidth="1"/>
    <col min="13572" max="13572" width="12.42578125" style="2" customWidth="1"/>
    <col min="13573" max="13822" width="9.140625" style="2"/>
    <col min="13823" max="13823" width="14.85546875" style="2" customWidth="1"/>
    <col min="13824" max="13824" width="44.85546875" style="2" customWidth="1"/>
    <col min="13825" max="13826" width="21.7109375" style="2" customWidth="1"/>
    <col min="13827" max="13827" width="19.7109375" style="2" customWidth="1"/>
    <col min="13828" max="13828" width="12.42578125" style="2" customWidth="1"/>
    <col min="13829" max="14078" width="9.140625" style="2"/>
    <col min="14079" max="14079" width="14.85546875" style="2" customWidth="1"/>
    <col min="14080" max="14080" width="44.85546875" style="2" customWidth="1"/>
    <col min="14081" max="14082" width="21.7109375" style="2" customWidth="1"/>
    <col min="14083" max="14083" width="19.7109375" style="2" customWidth="1"/>
    <col min="14084" max="14084" width="12.42578125" style="2" customWidth="1"/>
    <col min="14085" max="14334" width="9.140625" style="2"/>
    <col min="14335" max="14335" width="14.85546875" style="2" customWidth="1"/>
    <col min="14336" max="14336" width="44.85546875" style="2" customWidth="1"/>
    <col min="14337" max="14338" width="21.7109375" style="2" customWidth="1"/>
    <col min="14339" max="14339" width="19.7109375" style="2" customWidth="1"/>
    <col min="14340" max="14340" width="12.42578125" style="2" customWidth="1"/>
    <col min="14341" max="14590" width="9.140625" style="2"/>
    <col min="14591" max="14591" width="14.85546875" style="2" customWidth="1"/>
    <col min="14592" max="14592" width="44.85546875" style="2" customWidth="1"/>
    <col min="14593" max="14594" width="21.7109375" style="2" customWidth="1"/>
    <col min="14595" max="14595" width="19.7109375" style="2" customWidth="1"/>
    <col min="14596" max="14596" width="12.42578125" style="2" customWidth="1"/>
    <col min="14597" max="14846" width="9.140625" style="2"/>
    <col min="14847" max="14847" width="14.85546875" style="2" customWidth="1"/>
    <col min="14848" max="14848" width="44.85546875" style="2" customWidth="1"/>
    <col min="14849" max="14850" width="21.7109375" style="2" customWidth="1"/>
    <col min="14851" max="14851" width="19.7109375" style="2" customWidth="1"/>
    <col min="14852" max="14852" width="12.42578125" style="2" customWidth="1"/>
    <col min="14853" max="15102" width="9.140625" style="2"/>
    <col min="15103" max="15103" width="14.85546875" style="2" customWidth="1"/>
    <col min="15104" max="15104" width="44.85546875" style="2" customWidth="1"/>
    <col min="15105" max="15106" width="21.7109375" style="2" customWidth="1"/>
    <col min="15107" max="15107" width="19.7109375" style="2" customWidth="1"/>
    <col min="15108" max="15108" width="12.42578125" style="2" customWidth="1"/>
    <col min="15109" max="15358" width="9.140625" style="2"/>
    <col min="15359" max="15359" width="14.85546875" style="2" customWidth="1"/>
    <col min="15360" max="15360" width="44.85546875" style="2" customWidth="1"/>
    <col min="15361" max="15362" width="21.7109375" style="2" customWidth="1"/>
    <col min="15363" max="15363" width="19.7109375" style="2" customWidth="1"/>
    <col min="15364" max="15364" width="12.42578125" style="2" customWidth="1"/>
    <col min="15365" max="15614" width="9.140625" style="2"/>
    <col min="15615" max="15615" width="14.85546875" style="2" customWidth="1"/>
    <col min="15616" max="15616" width="44.85546875" style="2" customWidth="1"/>
    <col min="15617" max="15618" width="21.7109375" style="2" customWidth="1"/>
    <col min="15619" max="15619" width="19.7109375" style="2" customWidth="1"/>
    <col min="15620" max="15620" width="12.42578125" style="2" customWidth="1"/>
    <col min="15621" max="15870" width="9.140625" style="2"/>
    <col min="15871" max="15871" width="14.85546875" style="2" customWidth="1"/>
    <col min="15872" max="15872" width="44.85546875" style="2" customWidth="1"/>
    <col min="15873" max="15874" width="21.7109375" style="2" customWidth="1"/>
    <col min="15875" max="15875" width="19.7109375" style="2" customWidth="1"/>
    <col min="15876" max="15876" width="12.42578125" style="2" customWidth="1"/>
    <col min="15877" max="16126" width="9.140625" style="2"/>
    <col min="16127" max="16127" width="14.85546875" style="2" customWidth="1"/>
    <col min="16128" max="16128" width="44.85546875" style="2" customWidth="1"/>
    <col min="16129" max="16130" width="21.7109375" style="2" customWidth="1"/>
    <col min="16131" max="16131" width="19.7109375" style="2" customWidth="1"/>
    <col min="16132" max="16132" width="12.42578125" style="2" customWidth="1"/>
    <col min="16133" max="16384" width="9.140625" style="2"/>
  </cols>
  <sheetData>
    <row r="1" spans="1:49" ht="15.75" x14ac:dyDescent="0.25">
      <c r="A1" s="1" t="s">
        <v>99</v>
      </c>
    </row>
    <row r="4" spans="1:49" s="9" customFormat="1" ht="38.25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4" t="s">
        <v>5</v>
      </c>
      <c r="G4" s="4" t="s">
        <v>6</v>
      </c>
      <c r="H4" s="3" t="s">
        <v>7</v>
      </c>
      <c r="I4" s="5">
        <v>42370</v>
      </c>
      <c r="J4" s="5"/>
      <c r="K4" s="5"/>
      <c r="L4" s="5">
        <v>42401</v>
      </c>
      <c r="M4" s="5"/>
      <c r="N4" s="5"/>
      <c r="O4" s="5">
        <v>42430</v>
      </c>
      <c r="P4" s="5"/>
      <c r="Q4" s="5"/>
      <c r="R4" s="5">
        <v>42461</v>
      </c>
      <c r="S4" s="5"/>
      <c r="T4" s="5"/>
      <c r="U4" s="5">
        <v>42491</v>
      </c>
      <c r="V4" s="5"/>
      <c r="W4" s="5"/>
      <c r="X4" s="5">
        <v>42522</v>
      </c>
      <c r="Y4" s="5"/>
      <c r="Z4" s="5"/>
      <c r="AA4" s="5">
        <v>42552</v>
      </c>
      <c r="AB4" s="5"/>
      <c r="AC4" s="5"/>
      <c r="AD4" s="5">
        <v>42583</v>
      </c>
      <c r="AE4" s="5"/>
      <c r="AF4" s="5"/>
      <c r="AG4" s="5">
        <v>42614</v>
      </c>
      <c r="AH4" s="5"/>
      <c r="AI4" s="5"/>
      <c r="AJ4" s="5">
        <v>42644</v>
      </c>
      <c r="AK4" s="5"/>
      <c r="AL4" s="5"/>
      <c r="AM4" s="5">
        <v>42675</v>
      </c>
      <c r="AN4" s="5"/>
      <c r="AO4" s="5"/>
      <c r="AP4" s="5">
        <v>42705</v>
      </c>
      <c r="AQ4" s="5"/>
      <c r="AR4" s="5"/>
      <c r="AS4" s="6" t="s">
        <v>100</v>
      </c>
      <c r="AT4" s="7"/>
      <c r="AU4" s="8"/>
      <c r="AV4" s="4" t="s">
        <v>8</v>
      </c>
    </row>
    <row r="5" spans="1:49" s="9" customFormat="1" x14ac:dyDescent="0.25">
      <c r="A5" s="3"/>
      <c r="B5" s="3"/>
      <c r="C5" s="3"/>
      <c r="D5" s="3"/>
      <c r="E5" s="3"/>
      <c r="F5" s="4"/>
      <c r="G5" s="4"/>
      <c r="H5" s="3"/>
      <c r="I5" s="10" t="s">
        <v>9</v>
      </c>
      <c r="J5" s="10" t="s">
        <v>10</v>
      </c>
      <c r="K5" s="10" t="s">
        <v>11</v>
      </c>
      <c r="L5" s="10" t="s">
        <v>9</v>
      </c>
      <c r="M5" s="10" t="s">
        <v>10</v>
      </c>
      <c r="N5" s="10" t="s">
        <v>11</v>
      </c>
      <c r="O5" s="10" t="s">
        <v>9</v>
      </c>
      <c r="P5" s="10" t="s">
        <v>10</v>
      </c>
      <c r="Q5" s="10" t="s">
        <v>11</v>
      </c>
      <c r="R5" s="10" t="s">
        <v>9</v>
      </c>
      <c r="S5" s="10" t="s">
        <v>10</v>
      </c>
      <c r="T5" s="10" t="s">
        <v>11</v>
      </c>
      <c r="U5" s="10" t="s">
        <v>9</v>
      </c>
      <c r="V5" s="10" t="s">
        <v>10</v>
      </c>
      <c r="W5" s="10" t="s">
        <v>11</v>
      </c>
      <c r="X5" s="10" t="s">
        <v>9</v>
      </c>
      <c r="Y5" s="10" t="s">
        <v>10</v>
      </c>
      <c r="Z5" s="10" t="s">
        <v>11</v>
      </c>
      <c r="AA5" s="10" t="s">
        <v>9</v>
      </c>
      <c r="AB5" s="10" t="s">
        <v>10</v>
      </c>
      <c r="AC5" s="10" t="s">
        <v>11</v>
      </c>
      <c r="AD5" s="10" t="s">
        <v>9</v>
      </c>
      <c r="AE5" s="10" t="s">
        <v>10</v>
      </c>
      <c r="AF5" s="10" t="s">
        <v>11</v>
      </c>
      <c r="AG5" s="10" t="s">
        <v>9</v>
      </c>
      <c r="AH5" s="10" t="s">
        <v>10</v>
      </c>
      <c r="AI5" s="10" t="s">
        <v>11</v>
      </c>
      <c r="AJ5" s="10" t="s">
        <v>9</v>
      </c>
      <c r="AK5" s="10" t="s">
        <v>10</v>
      </c>
      <c r="AL5" s="10" t="s">
        <v>11</v>
      </c>
      <c r="AM5" s="10" t="s">
        <v>9</v>
      </c>
      <c r="AN5" s="10" t="s">
        <v>10</v>
      </c>
      <c r="AO5" s="10" t="s">
        <v>11</v>
      </c>
      <c r="AP5" s="10" t="s">
        <v>9</v>
      </c>
      <c r="AQ5" s="10" t="s">
        <v>10</v>
      </c>
      <c r="AR5" s="10" t="s">
        <v>11</v>
      </c>
      <c r="AS5" s="10" t="s">
        <v>9</v>
      </c>
      <c r="AT5" s="10" t="s">
        <v>10</v>
      </c>
      <c r="AU5" s="10" t="s">
        <v>11</v>
      </c>
      <c r="AV5" s="4"/>
    </row>
    <row r="6" spans="1:49" s="15" customFormat="1" x14ac:dyDescent="0.2">
      <c r="A6" s="11" t="s">
        <v>12</v>
      </c>
      <c r="B6" s="11" t="s">
        <v>13</v>
      </c>
      <c r="C6" s="12" t="s">
        <v>14</v>
      </c>
      <c r="D6" s="11" t="s">
        <v>15</v>
      </c>
      <c r="E6" s="11" t="s">
        <v>16</v>
      </c>
      <c r="F6" s="11">
        <v>2700</v>
      </c>
      <c r="G6" s="11">
        <v>3000</v>
      </c>
      <c r="H6" s="11" t="s">
        <v>17</v>
      </c>
      <c r="I6" s="13">
        <v>31478</v>
      </c>
      <c r="J6" s="13">
        <v>30672</v>
      </c>
      <c r="K6" s="13">
        <v>51522</v>
      </c>
      <c r="L6" s="13">
        <v>29502</v>
      </c>
      <c r="M6" s="13">
        <v>26736</v>
      </c>
      <c r="N6" s="13">
        <v>40138</v>
      </c>
      <c r="O6" s="13">
        <v>24536</v>
      </c>
      <c r="P6" s="13">
        <v>25426</v>
      </c>
      <c r="Q6" s="13">
        <v>42106</v>
      </c>
      <c r="R6" s="13">
        <v>16448</v>
      </c>
      <c r="S6" s="13">
        <v>21630</v>
      </c>
      <c r="T6" s="13">
        <v>37836</v>
      </c>
      <c r="U6" s="13">
        <v>24710</v>
      </c>
      <c r="V6" s="13">
        <v>25286</v>
      </c>
      <c r="W6" s="13">
        <v>45390</v>
      </c>
      <c r="X6" s="13">
        <v>66090</v>
      </c>
      <c r="Y6" s="13">
        <v>49538</v>
      </c>
      <c r="Z6" s="13">
        <v>88808</v>
      </c>
      <c r="AA6" s="13">
        <v>51282</v>
      </c>
      <c r="AB6" s="13">
        <v>44380</v>
      </c>
      <c r="AC6" s="13">
        <v>75522</v>
      </c>
      <c r="AD6" s="13">
        <v>57488</v>
      </c>
      <c r="AE6" s="13">
        <v>44626</v>
      </c>
      <c r="AF6" s="13">
        <v>82806</v>
      </c>
      <c r="AG6" s="13">
        <v>42870</v>
      </c>
      <c r="AH6" s="13">
        <v>36732</v>
      </c>
      <c r="AI6" s="13">
        <v>61282</v>
      </c>
      <c r="AJ6" s="13">
        <v>36648</v>
      </c>
      <c r="AK6" s="13">
        <v>34040</v>
      </c>
      <c r="AL6" s="13">
        <v>56204</v>
      </c>
      <c r="AM6" s="13">
        <v>34356</v>
      </c>
      <c r="AN6" s="13">
        <v>28584</v>
      </c>
      <c r="AO6" s="13">
        <v>46622</v>
      </c>
      <c r="AP6" s="13">
        <v>30624</v>
      </c>
      <c r="AQ6" s="13">
        <v>27964</v>
      </c>
      <c r="AR6" s="13">
        <v>48880</v>
      </c>
      <c r="AS6" s="13">
        <f>I6+L6+O6+R6+X6+AA6+AD6+U6+AG6+AJ6+AM6+AP6</f>
        <v>446032</v>
      </c>
      <c r="AT6" s="13">
        <f t="shared" ref="AT6:AU21" si="0">J6+M6+P6+S6+Y6+AB6+AE6+V6+AH6+AK6+AN6+AQ6</f>
        <v>395614</v>
      </c>
      <c r="AU6" s="13">
        <f t="shared" si="0"/>
        <v>677116</v>
      </c>
      <c r="AV6" s="13">
        <f>SUM(I6:AR6)</f>
        <v>1518762</v>
      </c>
      <c r="AW6" s="14"/>
    </row>
    <row r="7" spans="1:49" s="15" customFormat="1" x14ac:dyDescent="0.2">
      <c r="A7" s="11" t="s">
        <v>18</v>
      </c>
      <c r="B7" s="11" t="s">
        <v>19</v>
      </c>
      <c r="C7" s="12" t="s">
        <v>14</v>
      </c>
      <c r="D7" s="11" t="s">
        <v>15</v>
      </c>
      <c r="E7" s="11" t="s">
        <v>16</v>
      </c>
      <c r="F7" s="11">
        <v>5400</v>
      </c>
      <c r="G7" s="11">
        <v>6000</v>
      </c>
      <c r="H7" s="11" t="s">
        <v>17</v>
      </c>
      <c r="I7" s="13">
        <v>185660</v>
      </c>
      <c r="J7" s="13">
        <v>185150</v>
      </c>
      <c r="K7" s="13">
        <v>372349</v>
      </c>
      <c r="L7" s="13">
        <v>168358</v>
      </c>
      <c r="M7" s="13">
        <v>155726</v>
      </c>
      <c r="N7" s="13">
        <v>296551</v>
      </c>
      <c r="O7" s="13">
        <v>149709</v>
      </c>
      <c r="P7" s="13">
        <v>158157</v>
      </c>
      <c r="Q7" s="13">
        <v>298688</v>
      </c>
      <c r="R7" s="13">
        <v>136686</v>
      </c>
      <c r="S7" s="13">
        <v>154978</v>
      </c>
      <c r="T7" s="13">
        <v>305762</v>
      </c>
      <c r="U7" s="13">
        <v>190332</v>
      </c>
      <c r="V7" s="13">
        <v>172510</v>
      </c>
      <c r="W7" s="13">
        <v>357394</v>
      </c>
      <c r="X7" s="13">
        <v>245457</v>
      </c>
      <c r="Y7" s="13">
        <v>184129</v>
      </c>
      <c r="Z7" s="13">
        <v>369302</v>
      </c>
      <c r="AA7" s="13">
        <v>297035</v>
      </c>
      <c r="AB7" s="13">
        <v>237373</v>
      </c>
      <c r="AC7" s="13">
        <v>428712</v>
      </c>
      <c r="AD7" s="13">
        <v>287039</v>
      </c>
      <c r="AE7" s="13">
        <v>209139</v>
      </c>
      <c r="AF7" s="13">
        <v>404973</v>
      </c>
      <c r="AG7" s="13">
        <v>264201</v>
      </c>
      <c r="AH7" s="13">
        <v>208031</v>
      </c>
      <c r="AI7" s="13">
        <v>363827</v>
      </c>
      <c r="AJ7" s="13">
        <v>209054</v>
      </c>
      <c r="AK7" s="13">
        <v>207936</v>
      </c>
      <c r="AL7" s="13">
        <v>369865</v>
      </c>
      <c r="AM7" s="13">
        <v>216590</v>
      </c>
      <c r="AN7" s="13">
        <v>189461</v>
      </c>
      <c r="AO7" s="13">
        <v>346188</v>
      </c>
      <c r="AP7" s="13">
        <v>208251</v>
      </c>
      <c r="AQ7" s="13">
        <v>195247</v>
      </c>
      <c r="AR7" s="13">
        <v>362802</v>
      </c>
      <c r="AS7" s="13">
        <f t="shared" ref="AS7:AS31" si="1">I7+L7+O7+R7+X7+AA7+AD7+U7+AG7+AJ7+AM7+AP7</f>
        <v>2558372</v>
      </c>
      <c r="AT7" s="13">
        <f t="shared" si="0"/>
        <v>2257837</v>
      </c>
      <c r="AU7" s="13">
        <f t="shared" si="0"/>
        <v>4276413</v>
      </c>
      <c r="AV7" s="13">
        <f>SUM(I7:AR7)</f>
        <v>9092622</v>
      </c>
      <c r="AW7" s="14"/>
    </row>
    <row r="8" spans="1:49" x14ac:dyDescent="0.2">
      <c r="A8" s="11" t="s">
        <v>20</v>
      </c>
      <c r="B8" s="11" t="s">
        <v>21</v>
      </c>
      <c r="C8" s="12" t="s">
        <v>14</v>
      </c>
      <c r="D8" s="11" t="s">
        <v>15</v>
      </c>
      <c r="E8" s="11" t="s">
        <v>16</v>
      </c>
      <c r="F8" s="11">
        <v>270</v>
      </c>
      <c r="G8" s="11">
        <v>300</v>
      </c>
      <c r="H8" s="11" t="s">
        <v>17</v>
      </c>
      <c r="I8" s="13">
        <v>5285</v>
      </c>
      <c r="J8" s="13">
        <v>7310</v>
      </c>
      <c r="K8" s="13">
        <v>16210</v>
      </c>
      <c r="L8" s="13">
        <v>4867</v>
      </c>
      <c r="M8" s="13">
        <v>6997</v>
      </c>
      <c r="N8" s="13">
        <v>14265</v>
      </c>
      <c r="O8" s="13">
        <v>4143</v>
      </c>
      <c r="P8" s="13">
        <v>6440</v>
      </c>
      <c r="Q8" s="13">
        <v>13933</v>
      </c>
      <c r="R8" s="13">
        <v>2516</v>
      </c>
      <c r="S8" s="13">
        <v>4983</v>
      </c>
      <c r="T8" s="13">
        <v>13243</v>
      </c>
      <c r="U8" s="13">
        <v>2819</v>
      </c>
      <c r="V8" s="13">
        <v>4025</v>
      </c>
      <c r="W8" s="13">
        <v>11126</v>
      </c>
      <c r="X8" s="13">
        <v>3300</v>
      </c>
      <c r="Y8" s="13">
        <v>4074</v>
      </c>
      <c r="Z8" s="13">
        <v>11527</v>
      </c>
      <c r="AA8" s="13">
        <v>4331</v>
      </c>
      <c r="AB8" s="13">
        <v>4687</v>
      </c>
      <c r="AC8" s="13">
        <v>12750</v>
      </c>
      <c r="AD8" s="13">
        <v>3905</v>
      </c>
      <c r="AE8" s="13">
        <v>4867</v>
      </c>
      <c r="AF8" s="13">
        <v>13196</v>
      </c>
      <c r="AG8" s="13">
        <v>3716</v>
      </c>
      <c r="AH8" s="13">
        <v>5886</v>
      </c>
      <c r="AI8" s="13">
        <v>13256</v>
      </c>
      <c r="AJ8" s="13">
        <v>3462</v>
      </c>
      <c r="AK8" s="13">
        <v>6414</v>
      </c>
      <c r="AL8" s="13">
        <v>13697</v>
      </c>
      <c r="AM8" s="13">
        <v>5507</v>
      </c>
      <c r="AN8" s="13">
        <v>6960</v>
      </c>
      <c r="AO8" s="13">
        <v>15071</v>
      </c>
      <c r="AP8" s="13">
        <v>5603</v>
      </c>
      <c r="AQ8" s="13">
        <v>7668</v>
      </c>
      <c r="AR8" s="13">
        <v>16524</v>
      </c>
      <c r="AS8" s="13">
        <f t="shared" si="1"/>
        <v>49454</v>
      </c>
      <c r="AT8" s="13">
        <f t="shared" si="0"/>
        <v>70311</v>
      </c>
      <c r="AU8" s="13">
        <f t="shared" si="0"/>
        <v>164798</v>
      </c>
      <c r="AV8" s="13">
        <f t="shared" ref="AV8:AV45" si="2">SUM(I8:AR8)</f>
        <v>284563</v>
      </c>
      <c r="AW8" s="16"/>
    </row>
    <row r="9" spans="1:49" x14ac:dyDescent="0.2">
      <c r="A9" s="11" t="s">
        <v>22</v>
      </c>
      <c r="B9" s="11" t="s">
        <v>23</v>
      </c>
      <c r="C9" s="12" t="s">
        <v>24</v>
      </c>
      <c r="D9" s="11" t="s">
        <v>25</v>
      </c>
      <c r="E9" s="11" t="s">
        <v>16</v>
      </c>
      <c r="F9" s="11">
        <v>180</v>
      </c>
      <c r="G9" s="11">
        <v>200</v>
      </c>
      <c r="H9" s="11" t="s">
        <v>17</v>
      </c>
      <c r="I9" s="13">
        <v>3258</v>
      </c>
      <c r="J9" s="13">
        <v>3479</v>
      </c>
      <c r="K9" s="13">
        <v>5517</v>
      </c>
      <c r="L9" s="13">
        <v>3013</v>
      </c>
      <c r="M9" s="13">
        <v>2924</v>
      </c>
      <c r="N9" s="13">
        <v>4417</v>
      </c>
      <c r="O9" s="13">
        <v>3154</v>
      </c>
      <c r="P9" s="13">
        <v>2846</v>
      </c>
      <c r="Q9" s="13">
        <v>4297</v>
      </c>
      <c r="R9" s="13">
        <v>2249</v>
      </c>
      <c r="S9" s="13">
        <v>2049</v>
      </c>
      <c r="T9" s="13">
        <v>2642</v>
      </c>
      <c r="U9" s="13">
        <v>2377</v>
      </c>
      <c r="V9" s="13">
        <v>1816</v>
      </c>
      <c r="W9" s="13">
        <v>2687</v>
      </c>
      <c r="X9" s="13">
        <v>2342</v>
      </c>
      <c r="Y9" s="13">
        <v>2362</v>
      </c>
      <c r="Z9" s="13">
        <v>3427</v>
      </c>
      <c r="AA9" s="13">
        <v>2517</v>
      </c>
      <c r="AB9" s="13">
        <v>2656</v>
      </c>
      <c r="AC9" s="13">
        <v>4259</v>
      </c>
      <c r="AD9" s="13">
        <v>2334</v>
      </c>
      <c r="AE9" s="13">
        <v>2325</v>
      </c>
      <c r="AF9" s="13">
        <v>4397</v>
      </c>
      <c r="AG9" s="13">
        <v>1882</v>
      </c>
      <c r="AH9" s="13">
        <v>2018</v>
      </c>
      <c r="AI9" s="13">
        <v>3606</v>
      </c>
      <c r="AJ9" s="13">
        <v>1097</v>
      </c>
      <c r="AK9" s="13">
        <v>1434</v>
      </c>
      <c r="AL9" s="13">
        <v>3027</v>
      </c>
      <c r="AM9" s="13">
        <v>1765</v>
      </c>
      <c r="AN9" s="13">
        <v>1517</v>
      </c>
      <c r="AO9" s="13">
        <v>3167</v>
      </c>
      <c r="AP9" s="13">
        <v>2699</v>
      </c>
      <c r="AQ9" s="13">
        <v>1931</v>
      </c>
      <c r="AR9" s="13">
        <v>3792</v>
      </c>
      <c r="AS9" s="13">
        <f t="shared" si="1"/>
        <v>28687</v>
      </c>
      <c r="AT9" s="13">
        <f t="shared" si="0"/>
        <v>27357</v>
      </c>
      <c r="AU9" s="13">
        <f t="shared" si="0"/>
        <v>45235</v>
      </c>
      <c r="AV9" s="13">
        <f t="shared" si="2"/>
        <v>101279</v>
      </c>
      <c r="AW9" s="16"/>
    </row>
    <row r="10" spans="1:49" x14ac:dyDescent="0.2">
      <c r="A10" s="11" t="s">
        <v>26</v>
      </c>
      <c r="B10" s="11" t="s">
        <v>27</v>
      </c>
      <c r="C10" s="12" t="s">
        <v>28</v>
      </c>
      <c r="D10" s="11" t="s">
        <v>29</v>
      </c>
      <c r="E10" s="11" t="s">
        <v>16</v>
      </c>
      <c r="F10" s="11">
        <v>1170</v>
      </c>
      <c r="G10" s="11">
        <v>1300</v>
      </c>
      <c r="H10" s="11" t="s">
        <v>17</v>
      </c>
      <c r="I10" s="13">
        <v>4810</v>
      </c>
      <c r="J10" s="13">
        <v>8708</v>
      </c>
      <c r="K10" s="13">
        <v>20589</v>
      </c>
      <c r="L10" s="13">
        <v>5824</v>
      </c>
      <c r="M10" s="13">
        <v>9393</v>
      </c>
      <c r="N10" s="13">
        <v>20147</v>
      </c>
      <c r="O10" s="13">
        <v>7379</v>
      </c>
      <c r="P10" s="13">
        <v>10364</v>
      </c>
      <c r="Q10" s="13">
        <v>21890</v>
      </c>
      <c r="R10" s="13">
        <v>6607</v>
      </c>
      <c r="S10" s="13">
        <v>9096</v>
      </c>
      <c r="T10" s="13">
        <v>21462</v>
      </c>
      <c r="U10" s="13">
        <v>8016</v>
      </c>
      <c r="V10" s="13">
        <v>9297</v>
      </c>
      <c r="W10" s="13">
        <v>22952</v>
      </c>
      <c r="X10" s="13">
        <v>8218</v>
      </c>
      <c r="Y10" s="13">
        <v>8368</v>
      </c>
      <c r="Z10" s="13">
        <v>21356</v>
      </c>
      <c r="AA10" s="13">
        <v>8861</v>
      </c>
      <c r="AB10" s="13">
        <v>9135</v>
      </c>
      <c r="AC10" s="13">
        <v>22092</v>
      </c>
      <c r="AD10" s="13">
        <v>8679</v>
      </c>
      <c r="AE10" s="13">
        <v>9247</v>
      </c>
      <c r="AF10" s="13">
        <v>22455</v>
      </c>
      <c r="AG10" s="13">
        <v>8194</v>
      </c>
      <c r="AH10" s="13">
        <v>10293</v>
      </c>
      <c r="AI10" s="13">
        <v>22011</v>
      </c>
      <c r="AJ10" s="13">
        <v>8570</v>
      </c>
      <c r="AK10" s="13">
        <v>11896</v>
      </c>
      <c r="AL10" s="13">
        <v>25152</v>
      </c>
      <c r="AM10" s="13">
        <v>10286</v>
      </c>
      <c r="AN10" s="13">
        <v>11409</v>
      </c>
      <c r="AO10" s="13">
        <v>24155</v>
      </c>
      <c r="AP10" s="13">
        <v>10606</v>
      </c>
      <c r="AQ10" s="13">
        <v>12138</v>
      </c>
      <c r="AR10" s="13">
        <v>26120</v>
      </c>
      <c r="AS10" s="13">
        <f t="shared" si="1"/>
        <v>96050</v>
      </c>
      <c r="AT10" s="13">
        <f t="shared" si="0"/>
        <v>119344</v>
      </c>
      <c r="AU10" s="13">
        <f t="shared" si="0"/>
        <v>270381</v>
      </c>
      <c r="AV10" s="13">
        <f>SUM(I10:AR10)</f>
        <v>485775</v>
      </c>
      <c r="AW10" s="16"/>
    </row>
    <row r="11" spans="1:49" s="22" customFormat="1" x14ac:dyDescent="0.2">
      <c r="A11" s="17" t="s">
        <v>103</v>
      </c>
      <c r="B11" s="18"/>
      <c r="C11" s="18"/>
      <c r="D11" s="18"/>
      <c r="E11" s="18"/>
      <c r="F11" s="18"/>
      <c r="G11" s="18"/>
      <c r="H11" s="19"/>
      <c r="I11" s="20">
        <f>SUM(I6:I10)</f>
        <v>230491</v>
      </c>
      <c r="J11" s="20">
        <f>SUM(J6:J10)</f>
        <v>235319</v>
      </c>
      <c r="K11" s="20">
        <f>SUM(K6:K10)</f>
        <v>466187</v>
      </c>
      <c r="L11" s="20">
        <f>SUM(L6:L10)</f>
        <v>211564</v>
      </c>
      <c r="M11" s="20">
        <f>SUM(M6:M10)</f>
        <v>201776</v>
      </c>
      <c r="N11" s="20">
        <f>SUM(N6:N10)</f>
        <v>375518</v>
      </c>
      <c r="O11" s="20">
        <f>SUM(O6:O10)</f>
        <v>188921</v>
      </c>
      <c r="P11" s="20">
        <f>SUM(P6:P10)</f>
        <v>203233</v>
      </c>
      <c r="Q11" s="20">
        <f>SUM(Q6:Q10)</f>
        <v>380914</v>
      </c>
      <c r="R11" s="20">
        <f>SUM(R6:R10)</f>
        <v>164506</v>
      </c>
      <c r="S11" s="20">
        <f>SUM(S6:S10)</f>
        <v>192736</v>
      </c>
      <c r="T11" s="20">
        <f>SUM(T6:T10)</f>
        <v>380945</v>
      </c>
      <c r="U11" s="20">
        <f>SUM(U6:U10)</f>
        <v>228254</v>
      </c>
      <c r="V11" s="20">
        <f>SUM(V6:V10)</f>
        <v>212934</v>
      </c>
      <c r="W11" s="20">
        <f>SUM(W6:W10)</f>
        <v>439549</v>
      </c>
      <c r="X11" s="20">
        <f>SUM(X6:X10)</f>
        <v>325407</v>
      </c>
      <c r="Y11" s="20">
        <f>SUM(Y6:Y10)</f>
        <v>248471</v>
      </c>
      <c r="Z11" s="20">
        <f>SUM(Z6:Z10)</f>
        <v>494420</v>
      </c>
      <c r="AA11" s="20">
        <f>SUM(AA6:AA10)</f>
        <v>364026</v>
      </c>
      <c r="AB11" s="20">
        <f>SUM(AB6:AB10)</f>
        <v>298231</v>
      </c>
      <c r="AC11" s="20">
        <f>SUM(AC6:AC10)</f>
        <v>543335</v>
      </c>
      <c r="AD11" s="20">
        <f>SUM(AD6:AD10)</f>
        <v>359445</v>
      </c>
      <c r="AE11" s="20">
        <f>SUM(AE6:AE10)</f>
        <v>270204</v>
      </c>
      <c r="AF11" s="20">
        <f>SUM(AF6:AF10)</f>
        <v>527827</v>
      </c>
      <c r="AG11" s="20">
        <f>SUM(AG6:AG10)</f>
        <v>320863</v>
      </c>
      <c r="AH11" s="20">
        <f>SUM(AH6:AH10)</f>
        <v>262960</v>
      </c>
      <c r="AI11" s="20">
        <f>SUM(AI6:AI10)</f>
        <v>463982</v>
      </c>
      <c r="AJ11" s="20">
        <f>SUM(AJ6:AJ10)</f>
        <v>258831</v>
      </c>
      <c r="AK11" s="20">
        <f>SUM(AK6:AK10)</f>
        <v>261720</v>
      </c>
      <c r="AL11" s="20">
        <f>SUM(AL6:AL10)</f>
        <v>467945</v>
      </c>
      <c r="AM11" s="20">
        <f>SUM(AM6:AM10)</f>
        <v>268504</v>
      </c>
      <c r="AN11" s="20">
        <f>SUM(AN6:AN10)</f>
        <v>237931</v>
      </c>
      <c r="AO11" s="20">
        <f>SUM(AO6:AO10)</f>
        <v>435203</v>
      </c>
      <c r="AP11" s="20">
        <f>SUM(AP6:AP10)</f>
        <v>257783</v>
      </c>
      <c r="AQ11" s="20">
        <f>SUM(AQ6:AQ10)</f>
        <v>244948</v>
      </c>
      <c r="AR11" s="20">
        <f>SUM(AR6:AR10)</f>
        <v>458118</v>
      </c>
      <c r="AS11" s="20">
        <f>SUM(AS6:AS10)</f>
        <v>3178595</v>
      </c>
      <c r="AT11" s="20">
        <f>SUM(AT6:AT10)</f>
        <v>2870463</v>
      </c>
      <c r="AU11" s="20">
        <f>SUM(AU6:AU10)</f>
        <v>5433943</v>
      </c>
      <c r="AV11" s="20">
        <f>SUM(AV6:AV10)</f>
        <v>11483001</v>
      </c>
      <c r="AW11" s="21"/>
    </row>
    <row r="12" spans="1:49" x14ac:dyDescent="0.2">
      <c r="A12" s="23" t="s">
        <v>30</v>
      </c>
      <c r="B12" s="23" t="s">
        <v>31</v>
      </c>
      <c r="C12" s="24" t="s">
        <v>14</v>
      </c>
      <c r="D12" s="23" t="s">
        <v>15</v>
      </c>
      <c r="E12" s="23" t="s">
        <v>16</v>
      </c>
      <c r="F12" s="23">
        <v>30</v>
      </c>
      <c r="G12" s="23">
        <v>31.3</v>
      </c>
      <c r="H12" s="23" t="s">
        <v>32</v>
      </c>
      <c r="I12" s="25">
        <v>120</v>
      </c>
      <c r="J12" s="25">
        <v>338</v>
      </c>
      <c r="K12" s="25">
        <v>827</v>
      </c>
      <c r="L12" s="25">
        <v>46</v>
      </c>
      <c r="M12" s="25">
        <v>263</v>
      </c>
      <c r="N12" s="25">
        <v>641</v>
      </c>
      <c r="O12" s="25">
        <v>50</v>
      </c>
      <c r="P12" s="25">
        <v>281</v>
      </c>
      <c r="Q12" s="25">
        <v>685</v>
      </c>
      <c r="R12" s="25">
        <v>48</v>
      </c>
      <c r="S12" s="25">
        <v>272</v>
      </c>
      <c r="T12" s="25">
        <v>663</v>
      </c>
      <c r="U12" s="25">
        <v>6</v>
      </c>
      <c r="V12" s="25">
        <v>205</v>
      </c>
      <c r="W12" s="25">
        <v>665</v>
      </c>
      <c r="X12" s="25">
        <v>8</v>
      </c>
      <c r="Y12" s="25">
        <v>187</v>
      </c>
      <c r="Z12" s="25">
        <v>590</v>
      </c>
      <c r="AA12" s="25">
        <v>6</v>
      </c>
      <c r="AB12" s="25">
        <v>217</v>
      </c>
      <c r="AC12" s="25">
        <v>604</v>
      </c>
      <c r="AD12" s="25">
        <v>7</v>
      </c>
      <c r="AE12" s="25">
        <v>237</v>
      </c>
      <c r="AF12" s="25">
        <v>664</v>
      </c>
      <c r="AG12" s="25">
        <v>23</v>
      </c>
      <c r="AH12" s="25">
        <v>298</v>
      </c>
      <c r="AI12" s="25">
        <v>682</v>
      </c>
      <c r="AJ12" s="25">
        <v>85</v>
      </c>
      <c r="AK12" s="25">
        <v>353</v>
      </c>
      <c r="AL12" s="25">
        <v>819</v>
      </c>
      <c r="AM12" s="25">
        <v>193</v>
      </c>
      <c r="AN12" s="25">
        <v>344</v>
      </c>
      <c r="AO12" s="25">
        <v>764</v>
      </c>
      <c r="AP12" s="25">
        <v>212</v>
      </c>
      <c r="AQ12" s="25">
        <v>373</v>
      </c>
      <c r="AR12" s="25">
        <v>860</v>
      </c>
      <c r="AS12" s="25">
        <f t="shared" si="1"/>
        <v>804</v>
      </c>
      <c r="AT12" s="25">
        <f t="shared" si="0"/>
        <v>3368</v>
      </c>
      <c r="AU12" s="25">
        <f t="shared" si="0"/>
        <v>8464</v>
      </c>
      <c r="AV12" s="25">
        <f>SUM(I12:AR12)</f>
        <v>12636</v>
      </c>
      <c r="AW12" s="16"/>
    </row>
    <row r="13" spans="1:49" x14ac:dyDescent="0.2">
      <c r="A13" s="23" t="s">
        <v>33</v>
      </c>
      <c r="B13" s="23" t="s">
        <v>34</v>
      </c>
      <c r="C13" s="24" t="s">
        <v>14</v>
      </c>
      <c r="D13" s="23" t="s">
        <v>15</v>
      </c>
      <c r="E13" s="23" t="s">
        <v>16</v>
      </c>
      <c r="F13" s="23">
        <v>85</v>
      </c>
      <c r="G13" s="23">
        <v>94</v>
      </c>
      <c r="H13" s="23" t="s">
        <v>32</v>
      </c>
      <c r="I13" s="25">
        <v>7145</v>
      </c>
      <c r="J13" s="25">
        <v>2917</v>
      </c>
      <c r="K13" s="25">
        <v>3628</v>
      </c>
      <c r="L13" s="25">
        <v>7805</v>
      </c>
      <c r="M13" s="25">
        <v>3023</v>
      </c>
      <c r="N13" s="25">
        <v>2844</v>
      </c>
      <c r="O13" s="25">
        <v>7695</v>
      </c>
      <c r="P13" s="25">
        <v>2953</v>
      </c>
      <c r="Q13" s="25">
        <v>2894</v>
      </c>
      <c r="R13" s="25">
        <v>8618</v>
      </c>
      <c r="S13" s="25">
        <v>4348</v>
      </c>
      <c r="T13" s="25">
        <v>3800</v>
      </c>
      <c r="U13" s="25">
        <v>10326</v>
      </c>
      <c r="V13" s="25">
        <v>3548</v>
      </c>
      <c r="W13" s="25">
        <v>3526</v>
      </c>
      <c r="X13" s="25">
        <v>9797</v>
      </c>
      <c r="Y13" s="25">
        <v>4265</v>
      </c>
      <c r="Z13" s="25">
        <v>3603</v>
      </c>
      <c r="AA13" s="25">
        <v>6152</v>
      </c>
      <c r="AB13" s="25">
        <v>4317</v>
      </c>
      <c r="AC13" s="25">
        <v>3236</v>
      </c>
      <c r="AD13" s="25">
        <v>5694</v>
      </c>
      <c r="AE13" s="25">
        <v>3759</v>
      </c>
      <c r="AF13" s="25">
        <v>3590</v>
      </c>
      <c r="AG13" s="25">
        <v>8789</v>
      </c>
      <c r="AH13" s="25">
        <v>4396</v>
      </c>
      <c r="AI13" s="25">
        <v>3177</v>
      </c>
      <c r="AJ13" s="25">
        <v>9599</v>
      </c>
      <c r="AK13" s="25">
        <v>2899</v>
      </c>
      <c r="AL13" s="25">
        <v>3859</v>
      </c>
      <c r="AM13" s="25">
        <v>7766</v>
      </c>
      <c r="AN13" s="25">
        <v>3633</v>
      </c>
      <c r="AO13" s="25">
        <v>3199</v>
      </c>
      <c r="AP13" s="25">
        <v>7743</v>
      </c>
      <c r="AQ13" s="25">
        <v>3121</v>
      </c>
      <c r="AR13" s="25">
        <v>3970</v>
      </c>
      <c r="AS13" s="25">
        <f t="shared" si="1"/>
        <v>97129</v>
      </c>
      <c r="AT13" s="25">
        <f t="shared" si="0"/>
        <v>43179</v>
      </c>
      <c r="AU13" s="25">
        <f t="shared" si="0"/>
        <v>41326</v>
      </c>
      <c r="AV13" s="25">
        <f t="shared" ref="AV13:AV25" si="3">SUM(I13:AR13)</f>
        <v>181634</v>
      </c>
      <c r="AW13" s="16"/>
    </row>
    <row r="14" spans="1:49" x14ac:dyDescent="0.2">
      <c r="A14" s="23" t="s">
        <v>35</v>
      </c>
      <c r="B14" s="23" t="s">
        <v>36</v>
      </c>
      <c r="C14" s="24" t="s">
        <v>14</v>
      </c>
      <c r="D14" s="23" t="s">
        <v>15</v>
      </c>
      <c r="E14" s="23" t="s">
        <v>16</v>
      </c>
      <c r="F14" s="23">
        <v>180</v>
      </c>
      <c r="G14" s="23">
        <v>200</v>
      </c>
      <c r="H14" s="23" t="s">
        <v>32</v>
      </c>
      <c r="I14" s="25">
        <v>11112</v>
      </c>
      <c r="J14" s="25">
        <v>8229</v>
      </c>
      <c r="K14" s="25">
        <v>13250</v>
      </c>
      <c r="L14" s="25">
        <v>11251</v>
      </c>
      <c r="M14" s="25">
        <v>7642</v>
      </c>
      <c r="N14" s="25">
        <v>10200</v>
      </c>
      <c r="O14" s="25">
        <v>11294</v>
      </c>
      <c r="P14" s="25">
        <v>6927</v>
      </c>
      <c r="Q14" s="25">
        <v>10348</v>
      </c>
      <c r="R14" s="25">
        <v>8132</v>
      </c>
      <c r="S14" s="25">
        <v>5716</v>
      </c>
      <c r="T14" s="25">
        <v>9074</v>
      </c>
      <c r="U14" s="25">
        <v>8731</v>
      </c>
      <c r="V14" s="25">
        <v>5777</v>
      </c>
      <c r="W14" s="25">
        <v>9666</v>
      </c>
      <c r="X14" s="25">
        <v>9944</v>
      </c>
      <c r="Y14" s="25">
        <v>6424</v>
      </c>
      <c r="Z14" s="25">
        <v>10678</v>
      </c>
      <c r="AA14" s="25">
        <v>11520</v>
      </c>
      <c r="AB14" s="25">
        <v>8223</v>
      </c>
      <c r="AC14" s="25">
        <v>12004</v>
      </c>
      <c r="AD14" s="25">
        <v>10652</v>
      </c>
      <c r="AE14" s="25">
        <v>7203</v>
      </c>
      <c r="AF14" s="25">
        <v>11530</v>
      </c>
      <c r="AG14" s="25">
        <v>9117</v>
      </c>
      <c r="AH14" s="25">
        <v>6323</v>
      </c>
      <c r="AI14" s="25">
        <v>9418</v>
      </c>
      <c r="AJ14" s="25">
        <v>7310</v>
      </c>
      <c r="AK14" s="25">
        <v>5528</v>
      </c>
      <c r="AL14" s="25">
        <v>8769</v>
      </c>
      <c r="AM14" s="25">
        <v>8303</v>
      </c>
      <c r="AN14" s="25">
        <v>5562</v>
      </c>
      <c r="AO14" s="25">
        <v>9556</v>
      </c>
      <c r="AP14" s="25">
        <v>9054</v>
      </c>
      <c r="AQ14" s="25">
        <v>6816</v>
      </c>
      <c r="AR14" s="25">
        <v>11201</v>
      </c>
      <c r="AS14" s="25">
        <f t="shared" si="1"/>
        <v>116420</v>
      </c>
      <c r="AT14" s="25">
        <f t="shared" si="0"/>
        <v>80370</v>
      </c>
      <c r="AU14" s="25">
        <f t="shared" si="0"/>
        <v>125694</v>
      </c>
      <c r="AV14" s="25">
        <f t="shared" si="3"/>
        <v>322484</v>
      </c>
    </row>
    <row r="15" spans="1:49" x14ac:dyDescent="0.2">
      <c r="A15" s="23" t="s">
        <v>37</v>
      </c>
      <c r="B15" s="23" t="s">
        <v>38</v>
      </c>
      <c r="C15" s="24" t="s">
        <v>14</v>
      </c>
      <c r="D15" s="23" t="s">
        <v>15</v>
      </c>
      <c r="E15" s="23" t="s">
        <v>16</v>
      </c>
      <c r="F15" s="23">
        <v>3</v>
      </c>
      <c r="G15" s="23">
        <v>3.3</v>
      </c>
      <c r="H15" s="23" t="s">
        <v>32</v>
      </c>
      <c r="I15" s="25">
        <v>17</v>
      </c>
      <c r="J15" s="25">
        <v>14</v>
      </c>
      <c r="K15" s="25">
        <v>21</v>
      </c>
      <c r="L15" s="25">
        <v>18</v>
      </c>
      <c r="M15" s="25">
        <v>12</v>
      </c>
      <c r="N15" s="25">
        <v>19</v>
      </c>
      <c r="O15" s="25">
        <v>18</v>
      </c>
      <c r="P15" s="25">
        <v>16</v>
      </c>
      <c r="Q15" s="25">
        <v>17</v>
      </c>
      <c r="R15" s="25">
        <v>17</v>
      </c>
      <c r="S15" s="25">
        <v>15</v>
      </c>
      <c r="T15" s="25">
        <v>17</v>
      </c>
      <c r="U15" s="25">
        <v>18</v>
      </c>
      <c r="V15" s="25">
        <v>13</v>
      </c>
      <c r="W15" s="25">
        <v>22</v>
      </c>
      <c r="X15" s="25">
        <v>18</v>
      </c>
      <c r="Y15" s="25">
        <v>13</v>
      </c>
      <c r="Z15" s="25">
        <v>17</v>
      </c>
      <c r="AA15" s="25">
        <v>16</v>
      </c>
      <c r="AB15" s="25">
        <v>13</v>
      </c>
      <c r="AC15" s="25">
        <v>16</v>
      </c>
      <c r="AD15" s="25">
        <v>16</v>
      </c>
      <c r="AE15" s="25">
        <v>13</v>
      </c>
      <c r="AF15" s="25">
        <v>16</v>
      </c>
      <c r="AG15" s="25">
        <v>20</v>
      </c>
      <c r="AH15" s="25">
        <v>13</v>
      </c>
      <c r="AI15" s="25">
        <v>17</v>
      </c>
      <c r="AJ15" s="25">
        <v>23</v>
      </c>
      <c r="AK15" s="25">
        <v>18</v>
      </c>
      <c r="AL15" s="25">
        <v>21</v>
      </c>
      <c r="AM15" s="25">
        <v>33</v>
      </c>
      <c r="AN15" s="25">
        <v>22</v>
      </c>
      <c r="AO15" s="25">
        <v>31</v>
      </c>
      <c r="AP15" s="25">
        <v>15</v>
      </c>
      <c r="AQ15" s="25">
        <v>12</v>
      </c>
      <c r="AR15" s="25">
        <v>17</v>
      </c>
      <c r="AS15" s="25">
        <f t="shared" si="1"/>
        <v>229</v>
      </c>
      <c r="AT15" s="25">
        <f t="shared" si="0"/>
        <v>174</v>
      </c>
      <c r="AU15" s="25">
        <f t="shared" si="0"/>
        <v>231</v>
      </c>
      <c r="AV15" s="25">
        <f t="shared" si="3"/>
        <v>634</v>
      </c>
    </row>
    <row r="16" spans="1:49" s="15" customFormat="1" x14ac:dyDescent="0.2">
      <c r="A16" s="23" t="s">
        <v>39</v>
      </c>
      <c r="B16" s="23" t="s">
        <v>40</v>
      </c>
      <c r="C16" s="24" t="s">
        <v>14</v>
      </c>
      <c r="D16" s="23" t="s">
        <v>15</v>
      </c>
      <c r="E16" s="23" t="s">
        <v>16</v>
      </c>
      <c r="F16" s="23">
        <v>3</v>
      </c>
      <c r="G16" s="23">
        <v>3.3</v>
      </c>
      <c r="H16" s="23" t="s">
        <v>32</v>
      </c>
      <c r="I16" s="25">
        <v>92</v>
      </c>
      <c r="J16" s="25">
        <v>236</v>
      </c>
      <c r="K16" s="25">
        <v>495</v>
      </c>
      <c r="L16" s="25">
        <v>77</v>
      </c>
      <c r="M16" s="25">
        <v>229</v>
      </c>
      <c r="N16" s="25">
        <v>485</v>
      </c>
      <c r="O16" s="25">
        <v>26</v>
      </c>
      <c r="P16" s="25">
        <v>188</v>
      </c>
      <c r="Q16" s="25">
        <v>485</v>
      </c>
      <c r="R16" s="25">
        <v>26</v>
      </c>
      <c r="S16" s="25">
        <v>181</v>
      </c>
      <c r="T16" s="25">
        <v>469</v>
      </c>
      <c r="U16" s="25">
        <v>7</v>
      </c>
      <c r="V16" s="25">
        <v>133</v>
      </c>
      <c r="W16" s="25">
        <v>427</v>
      </c>
      <c r="X16" s="25">
        <v>9</v>
      </c>
      <c r="Y16" s="25">
        <v>116</v>
      </c>
      <c r="Z16" s="25">
        <v>429</v>
      </c>
      <c r="AA16" s="25">
        <v>5</v>
      </c>
      <c r="AB16" s="25">
        <v>112</v>
      </c>
      <c r="AC16" s="25">
        <v>408</v>
      </c>
      <c r="AD16" s="25">
        <v>7</v>
      </c>
      <c r="AE16" s="25">
        <v>145</v>
      </c>
      <c r="AF16" s="25">
        <v>465</v>
      </c>
      <c r="AG16" s="25">
        <v>17</v>
      </c>
      <c r="AH16" s="25">
        <v>207</v>
      </c>
      <c r="AI16" s="25">
        <v>497</v>
      </c>
      <c r="AJ16" s="25">
        <v>54</v>
      </c>
      <c r="AK16" s="25">
        <v>244</v>
      </c>
      <c r="AL16" s="25">
        <v>528</v>
      </c>
      <c r="AM16" s="25">
        <v>74</v>
      </c>
      <c r="AN16" s="25">
        <v>169</v>
      </c>
      <c r="AO16" s="25">
        <v>377</v>
      </c>
      <c r="AP16" s="25">
        <v>78</v>
      </c>
      <c r="AQ16" s="25">
        <v>218</v>
      </c>
      <c r="AR16" s="25">
        <v>503</v>
      </c>
      <c r="AS16" s="25">
        <f t="shared" si="1"/>
        <v>472</v>
      </c>
      <c r="AT16" s="25">
        <f t="shared" si="0"/>
        <v>2178</v>
      </c>
      <c r="AU16" s="25">
        <f t="shared" si="0"/>
        <v>5568</v>
      </c>
      <c r="AV16" s="25">
        <f t="shared" si="3"/>
        <v>8218</v>
      </c>
    </row>
    <row r="17" spans="1:48" x14ac:dyDescent="0.2">
      <c r="A17" s="23" t="s">
        <v>41</v>
      </c>
      <c r="B17" s="23" t="s">
        <v>42</v>
      </c>
      <c r="C17" s="24" t="s">
        <v>14</v>
      </c>
      <c r="D17" s="23" t="s">
        <v>15</v>
      </c>
      <c r="E17" s="23" t="s">
        <v>16</v>
      </c>
      <c r="F17" s="23">
        <v>20</v>
      </c>
      <c r="G17" s="23">
        <v>22</v>
      </c>
      <c r="H17" s="23" t="s">
        <v>32</v>
      </c>
      <c r="I17" s="25">
        <v>1902</v>
      </c>
      <c r="J17" s="25">
        <v>377</v>
      </c>
      <c r="K17" s="25">
        <v>525</v>
      </c>
      <c r="L17" s="25">
        <v>1818</v>
      </c>
      <c r="M17" s="25">
        <v>361</v>
      </c>
      <c r="N17" s="25">
        <v>453</v>
      </c>
      <c r="O17" s="25">
        <v>1627</v>
      </c>
      <c r="P17" s="25">
        <v>340</v>
      </c>
      <c r="Q17" s="25">
        <v>490</v>
      </c>
      <c r="R17" s="25">
        <v>1574</v>
      </c>
      <c r="S17" s="25">
        <v>330</v>
      </c>
      <c r="T17" s="25">
        <v>475</v>
      </c>
      <c r="U17" s="25">
        <v>1413</v>
      </c>
      <c r="V17" s="25">
        <v>381</v>
      </c>
      <c r="W17" s="25">
        <v>564</v>
      </c>
      <c r="X17" s="25">
        <v>1301</v>
      </c>
      <c r="Y17" s="25">
        <v>384</v>
      </c>
      <c r="Z17" s="25">
        <v>459</v>
      </c>
      <c r="AA17" s="25">
        <v>1925</v>
      </c>
      <c r="AB17" s="25">
        <v>479</v>
      </c>
      <c r="AC17" s="25">
        <v>570</v>
      </c>
      <c r="AD17" s="25">
        <v>1573</v>
      </c>
      <c r="AE17" s="25">
        <v>474</v>
      </c>
      <c r="AF17" s="25">
        <v>553</v>
      </c>
      <c r="AG17" s="25">
        <v>1681</v>
      </c>
      <c r="AH17" s="25">
        <v>388</v>
      </c>
      <c r="AI17" s="25">
        <v>495</v>
      </c>
      <c r="AJ17" s="25">
        <v>1261</v>
      </c>
      <c r="AK17" s="25">
        <v>378</v>
      </c>
      <c r="AL17" s="25">
        <v>499</v>
      </c>
      <c r="AM17" s="25">
        <v>1618</v>
      </c>
      <c r="AN17" s="25">
        <v>346</v>
      </c>
      <c r="AO17" s="25">
        <v>472</v>
      </c>
      <c r="AP17" s="25">
        <v>1947</v>
      </c>
      <c r="AQ17" s="25">
        <v>478</v>
      </c>
      <c r="AR17" s="25">
        <v>652</v>
      </c>
      <c r="AS17" s="25">
        <f t="shared" si="1"/>
        <v>19640</v>
      </c>
      <c r="AT17" s="25">
        <f t="shared" si="0"/>
        <v>4716</v>
      </c>
      <c r="AU17" s="25">
        <f t="shared" si="0"/>
        <v>6207</v>
      </c>
      <c r="AV17" s="25">
        <f t="shared" si="3"/>
        <v>30563</v>
      </c>
    </row>
    <row r="18" spans="1:48" x14ac:dyDescent="0.2">
      <c r="A18" s="23" t="s">
        <v>43</v>
      </c>
      <c r="B18" s="23" t="s">
        <v>40</v>
      </c>
      <c r="C18" s="24" t="s">
        <v>14</v>
      </c>
      <c r="D18" s="23" t="s">
        <v>15</v>
      </c>
      <c r="E18" s="23" t="s">
        <v>16</v>
      </c>
      <c r="F18" s="23">
        <v>120</v>
      </c>
      <c r="G18" s="23">
        <f>F18*1.1</f>
        <v>132</v>
      </c>
      <c r="H18" s="23" t="s">
        <v>32</v>
      </c>
      <c r="I18" s="25">
        <v>4790</v>
      </c>
      <c r="J18" s="25">
        <v>2060</v>
      </c>
      <c r="K18" s="25">
        <v>3985</v>
      </c>
      <c r="L18" s="25">
        <v>4417</v>
      </c>
      <c r="M18" s="25">
        <v>1846</v>
      </c>
      <c r="N18" s="25">
        <v>3004</v>
      </c>
      <c r="O18" s="25">
        <v>3108</v>
      </c>
      <c r="P18" s="25">
        <v>1325</v>
      </c>
      <c r="Q18" s="25">
        <v>2259</v>
      </c>
      <c r="R18" s="25">
        <v>3007</v>
      </c>
      <c r="S18" s="25">
        <v>1283</v>
      </c>
      <c r="T18" s="25">
        <v>2187</v>
      </c>
      <c r="U18" s="25">
        <v>2335</v>
      </c>
      <c r="V18" s="25">
        <v>888</v>
      </c>
      <c r="W18" s="25">
        <v>1461</v>
      </c>
      <c r="X18" s="25">
        <v>2781</v>
      </c>
      <c r="Y18" s="25">
        <v>957</v>
      </c>
      <c r="Z18" s="25">
        <v>1552</v>
      </c>
      <c r="AA18" s="25">
        <v>1184</v>
      </c>
      <c r="AB18" s="25">
        <v>412</v>
      </c>
      <c r="AC18" s="25">
        <v>640</v>
      </c>
      <c r="AD18" s="25">
        <v>5257</v>
      </c>
      <c r="AE18" s="25">
        <v>1868</v>
      </c>
      <c r="AF18" s="25">
        <v>2829</v>
      </c>
      <c r="AG18" s="25">
        <v>7058</v>
      </c>
      <c r="AH18" s="25">
        <v>3211</v>
      </c>
      <c r="AI18" s="25">
        <v>4102</v>
      </c>
      <c r="AJ18" s="25">
        <v>6328</v>
      </c>
      <c r="AK18" s="25">
        <v>3386</v>
      </c>
      <c r="AL18" s="25">
        <v>4736</v>
      </c>
      <c r="AM18" s="25">
        <v>7157</v>
      </c>
      <c r="AN18" s="25">
        <v>3399</v>
      </c>
      <c r="AO18" s="25">
        <v>5190</v>
      </c>
      <c r="AP18" s="25">
        <v>8091</v>
      </c>
      <c r="AQ18" s="25">
        <v>3923</v>
      </c>
      <c r="AR18" s="25">
        <v>6352</v>
      </c>
      <c r="AS18" s="25">
        <f t="shared" si="1"/>
        <v>55513</v>
      </c>
      <c r="AT18" s="25">
        <f t="shared" si="0"/>
        <v>24558</v>
      </c>
      <c r="AU18" s="25">
        <f t="shared" si="0"/>
        <v>38297</v>
      </c>
      <c r="AV18" s="25">
        <f t="shared" si="3"/>
        <v>118368</v>
      </c>
    </row>
    <row r="19" spans="1:48" x14ac:dyDescent="0.2">
      <c r="A19" s="26" t="s">
        <v>44</v>
      </c>
      <c r="B19" s="23" t="s">
        <v>45</v>
      </c>
      <c r="C19" s="24" t="s">
        <v>14</v>
      </c>
      <c r="D19" s="23" t="s">
        <v>15</v>
      </c>
      <c r="E19" s="23" t="s">
        <v>16</v>
      </c>
      <c r="F19" s="23">
        <v>10</v>
      </c>
      <c r="G19" s="23">
        <v>11</v>
      </c>
      <c r="H19" s="23" t="s">
        <v>32</v>
      </c>
      <c r="I19" s="25">
        <v>256</v>
      </c>
      <c r="J19" s="25">
        <v>258</v>
      </c>
      <c r="K19" s="25">
        <v>544</v>
      </c>
      <c r="L19" s="25">
        <v>296</v>
      </c>
      <c r="M19" s="25">
        <v>259</v>
      </c>
      <c r="N19" s="25">
        <v>479</v>
      </c>
      <c r="O19" s="25">
        <v>260</v>
      </c>
      <c r="P19" s="25">
        <v>242</v>
      </c>
      <c r="Q19" s="25">
        <v>487</v>
      </c>
      <c r="R19" s="25">
        <v>252</v>
      </c>
      <c r="S19" s="25">
        <v>235</v>
      </c>
      <c r="T19" s="25">
        <v>471</v>
      </c>
      <c r="U19" s="25">
        <v>217</v>
      </c>
      <c r="V19" s="25">
        <v>193</v>
      </c>
      <c r="W19" s="25">
        <v>415</v>
      </c>
      <c r="X19" s="25">
        <v>297</v>
      </c>
      <c r="Y19" s="25">
        <v>267</v>
      </c>
      <c r="Z19" s="25">
        <v>490</v>
      </c>
      <c r="AA19" s="25">
        <v>306</v>
      </c>
      <c r="AB19" s="25">
        <v>276</v>
      </c>
      <c r="AC19" s="25">
        <v>507</v>
      </c>
      <c r="AD19" s="25">
        <v>410</v>
      </c>
      <c r="AE19" s="25">
        <v>344</v>
      </c>
      <c r="AF19" s="25">
        <v>607</v>
      </c>
      <c r="AG19" s="25">
        <v>348</v>
      </c>
      <c r="AH19" s="25">
        <v>299</v>
      </c>
      <c r="AI19" s="25">
        <v>519</v>
      </c>
      <c r="AJ19" s="25">
        <v>268</v>
      </c>
      <c r="AK19" s="25">
        <v>264</v>
      </c>
      <c r="AL19" s="25">
        <v>485</v>
      </c>
      <c r="AM19" s="25">
        <v>285</v>
      </c>
      <c r="AN19" s="25">
        <v>244</v>
      </c>
      <c r="AO19" s="25">
        <v>487</v>
      </c>
      <c r="AP19" s="25">
        <v>295</v>
      </c>
      <c r="AQ19" s="25">
        <v>281</v>
      </c>
      <c r="AR19" s="25">
        <v>554</v>
      </c>
      <c r="AS19" s="25">
        <f t="shared" si="1"/>
        <v>3490</v>
      </c>
      <c r="AT19" s="25">
        <f t="shared" si="0"/>
        <v>3162</v>
      </c>
      <c r="AU19" s="25">
        <f t="shared" si="0"/>
        <v>6045</v>
      </c>
      <c r="AV19" s="25">
        <f t="shared" si="3"/>
        <v>12697</v>
      </c>
    </row>
    <row r="20" spans="1:48" x14ac:dyDescent="0.2">
      <c r="A20" s="23" t="s">
        <v>46</v>
      </c>
      <c r="B20" s="23" t="s">
        <v>47</v>
      </c>
      <c r="C20" s="24" t="s">
        <v>14</v>
      </c>
      <c r="D20" s="23" t="s">
        <v>15</v>
      </c>
      <c r="E20" s="23" t="s">
        <v>16</v>
      </c>
      <c r="F20" s="23">
        <v>3</v>
      </c>
      <c r="G20" s="23">
        <v>3.3</v>
      </c>
      <c r="H20" s="23" t="s">
        <v>32</v>
      </c>
      <c r="I20" s="25">
        <v>0</v>
      </c>
      <c r="J20" s="25">
        <v>0</v>
      </c>
      <c r="K20" s="25">
        <v>0</v>
      </c>
      <c r="L20" s="25">
        <v>90</v>
      </c>
      <c r="M20" s="25">
        <v>76</v>
      </c>
      <c r="N20" s="25">
        <v>128</v>
      </c>
      <c r="O20" s="25">
        <v>125</v>
      </c>
      <c r="P20" s="25">
        <v>80</v>
      </c>
      <c r="Q20" s="25">
        <v>126</v>
      </c>
      <c r="R20" s="25">
        <v>120</v>
      </c>
      <c r="S20" s="25">
        <v>77</v>
      </c>
      <c r="T20" s="25">
        <v>122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205</v>
      </c>
      <c r="AE20" s="25">
        <v>139</v>
      </c>
      <c r="AF20" s="25">
        <v>238</v>
      </c>
      <c r="AG20" s="25">
        <v>357</v>
      </c>
      <c r="AH20" s="25">
        <v>239</v>
      </c>
      <c r="AI20" s="25">
        <v>399</v>
      </c>
      <c r="AJ20" s="25">
        <v>1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f t="shared" si="1"/>
        <v>898</v>
      </c>
      <c r="AT20" s="25">
        <f t="shared" si="0"/>
        <v>611</v>
      </c>
      <c r="AU20" s="25">
        <f t="shared" si="0"/>
        <v>1013</v>
      </c>
      <c r="AV20" s="25">
        <f t="shared" si="3"/>
        <v>2522</v>
      </c>
    </row>
    <row r="21" spans="1:48" x14ac:dyDescent="0.2">
      <c r="A21" s="23" t="s">
        <v>48</v>
      </c>
      <c r="B21" s="23" t="s">
        <v>27</v>
      </c>
      <c r="C21" s="24" t="s">
        <v>28</v>
      </c>
      <c r="D21" s="23" t="s">
        <v>29</v>
      </c>
      <c r="E21" s="23" t="s">
        <v>16</v>
      </c>
      <c r="F21" s="23">
        <v>4.5</v>
      </c>
      <c r="G21" s="23">
        <v>5</v>
      </c>
      <c r="H21" s="23" t="s">
        <v>32</v>
      </c>
      <c r="I21" s="25">
        <v>391</v>
      </c>
      <c r="J21" s="25">
        <v>465</v>
      </c>
      <c r="K21" s="25">
        <v>1003</v>
      </c>
      <c r="L21" s="25">
        <v>335</v>
      </c>
      <c r="M21" s="25">
        <v>390</v>
      </c>
      <c r="N21" s="25">
        <v>806</v>
      </c>
      <c r="O21" s="25">
        <v>314</v>
      </c>
      <c r="P21" s="25">
        <v>347</v>
      </c>
      <c r="Q21" s="25">
        <v>756</v>
      </c>
      <c r="R21" s="25">
        <v>303</v>
      </c>
      <c r="S21" s="25">
        <v>336</v>
      </c>
      <c r="T21" s="25">
        <v>732</v>
      </c>
      <c r="U21" s="25">
        <v>329</v>
      </c>
      <c r="V21" s="25">
        <v>298</v>
      </c>
      <c r="W21" s="25">
        <v>691</v>
      </c>
      <c r="X21" s="25">
        <v>351</v>
      </c>
      <c r="Y21" s="25">
        <v>286</v>
      </c>
      <c r="Z21" s="25">
        <v>605</v>
      </c>
      <c r="AA21" s="25">
        <v>508</v>
      </c>
      <c r="AB21" s="25">
        <v>356</v>
      </c>
      <c r="AC21" s="25">
        <v>665</v>
      </c>
      <c r="AD21" s="25">
        <v>501</v>
      </c>
      <c r="AE21" s="25">
        <v>350</v>
      </c>
      <c r="AF21" s="25">
        <v>705</v>
      </c>
      <c r="AG21" s="25">
        <v>378</v>
      </c>
      <c r="AH21" s="25">
        <v>346</v>
      </c>
      <c r="AI21" s="25">
        <v>658</v>
      </c>
      <c r="AJ21" s="25">
        <v>336</v>
      </c>
      <c r="AK21" s="25">
        <v>387</v>
      </c>
      <c r="AL21" s="25">
        <v>755</v>
      </c>
      <c r="AM21" s="25">
        <v>363</v>
      </c>
      <c r="AN21" s="25">
        <v>389</v>
      </c>
      <c r="AO21" s="25">
        <v>778</v>
      </c>
      <c r="AP21" s="25">
        <v>351</v>
      </c>
      <c r="AQ21" s="25">
        <v>437</v>
      </c>
      <c r="AR21" s="25">
        <v>943</v>
      </c>
      <c r="AS21" s="25">
        <f t="shared" si="1"/>
        <v>4460</v>
      </c>
      <c r="AT21" s="25">
        <f t="shared" si="0"/>
        <v>4387</v>
      </c>
      <c r="AU21" s="25">
        <f t="shared" si="0"/>
        <v>9097</v>
      </c>
      <c r="AV21" s="25">
        <f t="shared" si="3"/>
        <v>17944</v>
      </c>
    </row>
    <row r="22" spans="1:48" x14ac:dyDescent="0.2">
      <c r="A22" s="23" t="s">
        <v>49</v>
      </c>
      <c r="B22" s="23" t="s">
        <v>50</v>
      </c>
      <c r="C22" s="24" t="s">
        <v>28</v>
      </c>
      <c r="D22" s="23" t="s">
        <v>29</v>
      </c>
      <c r="E22" s="23" t="s">
        <v>16</v>
      </c>
      <c r="F22" s="23">
        <v>30</v>
      </c>
      <c r="G22" s="23">
        <v>30</v>
      </c>
      <c r="H22" s="23" t="s">
        <v>32</v>
      </c>
      <c r="I22" s="25">
        <v>1414</v>
      </c>
      <c r="J22" s="25">
        <v>507</v>
      </c>
      <c r="K22" s="25">
        <v>851</v>
      </c>
      <c r="L22" s="25">
        <v>1408</v>
      </c>
      <c r="M22" s="25">
        <v>455</v>
      </c>
      <c r="N22" s="25">
        <v>695</v>
      </c>
      <c r="O22" s="25">
        <v>1165</v>
      </c>
      <c r="P22" s="25">
        <v>336</v>
      </c>
      <c r="Q22" s="25">
        <v>597</v>
      </c>
      <c r="R22" s="25">
        <v>1128</v>
      </c>
      <c r="S22" s="25">
        <v>325</v>
      </c>
      <c r="T22" s="25">
        <v>578</v>
      </c>
      <c r="U22" s="25">
        <v>643</v>
      </c>
      <c r="V22" s="25">
        <v>245</v>
      </c>
      <c r="W22" s="25">
        <v>404</v>
      </c>
      <c r="X22" s="25">
        <v>707</v>
      </c>
      <c r="Y22" s="25">
        <v>219</v>
      </c>
      <c r="Z22" s="25">
        <v>368</v>
      </c>
      <c r="AA22" s="25">
        <v>958</v>
      </c>
      <c r="AB22" s="25">
        <v>232</v>
      </c>
      <c r="AC22" s="25">
        <v>395</v>
      </c>
      <c r="AD22" s="25">
        <v>924</v>
      </c>
      <c r="AE22" s="25">
        <v>233</v>
      </c>
      <c r="AF22" s="25">
        <v>405</v>
      </c>
      <c r="AG22" s="25">
        <v>687</v>
      </c>
      <c r="AH22" s="25">
        <v>233</v>
      </c>
      <c r="AI22" s="25">
        <v>350</v>
      </c>
      <c r="AJ22" s="25">
        <v>580</v>
      </c>
      <c r="AK22" s="25">
        <v>256</v>
      </c>
      <c r="AL22" s="25">
        <v>396</v>
      </c>
      <c r="AM22" s="25">
        <v>1093</v>
      </c>
      <c r="AN22" s="25">
        <v>306</v>
      </c>
      <c r="AO22" s="25">
        <v>447</v>
      </c>
      <c r="AP22" s="25">
        <v>1554</v>
      </c>
      <c r="AQ22" s="25">
        <v>331</v>
      </c>
      <c r="AR22" s="25">
        <v>508</v>
      </c>
      <c r="AS22" s="25">
        <f t="shared" si="1"/>
        <v>12261</v>
      </c>
      <c r="AT22" s="25">
        <f t="shared" ref="AT22:AT31" si="4">J22+M22+P22+S22+Y22+AB22+AE22+V22+AH22+AK22+AN22+AQ22</f>
        <v>3678</v>
      </c>
      <c r="AU22" s="25">
        <f t="shared" ref="AU22:AU31" si="5">K22+N22+Q22+T22+Z22+AC22+AF22+W22+AI22+AL22+AO22+AR22</f>
        <v>5994</v>
      </c>
      <c r="AV22" s="25">
        <f t="shared" si="3"/>
        <v>21933</v>
      </c>
    </row>
    <row r="23" spans="1:48" s="15" customFormat="1" x14ac:dyDescent="0.2">
      <c r="A23" s="23" t="s">
        <v>51</v>
      </c>
      <c r="B23" s="23" t="s">
        <v>52</v>
      </c>
      <c r="C23" s="24" t="s">
        <v>28</v>
      </c>
      <c r="D23" s="23" t="s">
        <v>29</v>
      </c>
      <c r="E23" s="23" t="s">
        <v>16</v>
      </c>
      <c r="F23" s="23">
        <v>15</v>
      </c>
      <c r="G23" s="23">
        <v>16.5</v>
      </c>
      <c r="H23" s="23" t="s">
        <v>32</v>
      </c>
      <c r="I23" s="25">
        <v>276</v>
      </c>
      <c r="J23" s="25">
        <v>847</v>
      </c>
      <c r="K23" s="25">
        <v>2192</v>
      </c>
      <c r="L23" s="25">
        <v>220</v>
      </c>
      <c r="M23" s="25">
        <v>756</v>
      </c>
      <c r="N23" s="25">
        <v>1753</v>
      </c>
      <c r="O23" s="25">
        <v>92</v>
      </c>
      <c r="P23" s="25">
        <v>564</v>
      </c>
      <c r="Q23" s="25">
        <v>1556</v>
      </c>
      <c r="R23" s="25">
        <v>89</v>
      </c>
      <c r="S23" s="25">
        <v>546</v>
      </c>
      <c r="T23" s="25">
        <v>1506</v>
      </c>
      <c r="U23" s="25">
        <v>43</v>
      </c>
      <c r="V23" s="25">
        <v>278</v>
      </c>
      <c r="W23" s="25">
        <v>925</v>
      </c>
      <c r="X23" s="25">
        <v>40</v>
      </c>
      <c r="Y23" s="25">
        <v>397</v>
      </c>
      <c r="Z23" s="25">
        <v>1539</v>
      </c>
      <c r="AA23" s="25">
        <v>37</v>
      </c>
      <c r="AB23" s="25">
        <v>390</v>
      </c>
      <c r="AC23" s="25">
        <v>1515</v>
      </c>
      <c r="AD23" s="25">
        <v>29</v>
      </c>
      <c r="AE23" s="25">
        <v>472</v>
      </c>
      <c r="AF23" s="25">
        <v>1668</v>
      </c>
      <c r="AG23" s="25">
        <v>39</v>
      </c>
      <c r="AH23" s="25">
        <v>532</v>
      </c>
      <c r="AI23" s="25">
        <v>1503</v>
      </c>
      <c r="AJ23" s="25">
        <v>95</v>
      </c>
      <c r="AK23" s="25">
        <v>712</v>
      </c>
      <c r="AL23" s="25">
        <v>1739</v>
      </c>
      <c r="AM23" s="25">
        <v>283</v>
      </c>
      <c r="AN23" s="25">
        <v>712</v>
      </c>
      <c r="AO23" s="25">
        <v>1777</v>
      </c>
      <c r="AP23" s="25">
        <v>267</v>
      </c>
      <c r="AQ23" s="25">
        <v>776</v>
      </c>
      <c r="AR23" s="25">
        <v>1926</v>
      </c>
      <c r="AS23" s="25">
        <f t="shared" si="1"/>
        <v>1510</v>
      </c>
      <c r="AT23" s="25">
        <f t="shared" si="4"/>
        <v>6982</v>
      </c>
      <c r="AU23" s="25">
        <f t="shared" si="5"/>
        <v>19599</v>
      </c>
      <c r="AV23" s="25">
        <f t="shared" si="3"/>
        <v>28091</v>
      </c>
    </row>
    <row r="24" spans="1:48" x14ac:dyDescent="0.2">
      <c r="A24" s="23" t="s">
        <v>53</v>
      </c>
      <c r="B24" s="23" t="s">
        <v>54</v>
      </c>
      <c r="C24" s="24" t="s">
        <v>28</v>
      </c>
      <c r="D24" s="23" t="s">
        <v>29</v>
      </c>
      <c r="E24" s="23" t="s">
        <v>16</v>
      </c>
      <c r="F24" s="23">
        <v>20</v>
      </c>
      <c r="G24" s="23">
        <v>22</v>
      </c>
      <c r="H24" s="23" t="s">
        <v>55</v>
      </c>
      <c r="I24" s="25">
        <v>714</v>
      </c>
      <c r="J24" s="25">
        <v>2244</v>
      </c>
      <c r="K24" s="25">
        <v>5428</v>
      </c>
      <c r="L24" s="25">
        <v>580</v>
      </c>
      <c r="M24" s="25">
        <v>2252</v>
      </c>
      <c r="N24" s="25">
        <v>5103</v>
      </c>
      <c r="O24" s="25">
        <v>157</v>
      </c>
      <c r="P24" s="25">
        <v>1902</v>
      </c>
      <c r="Q24" s="25">
        <v>4808</v>
      </c>
      <c r="R24" s="25">
        <v>153</v>
      </c>
      <c r="S24" s="25">
        <v>1841</v>
      </c>
      <c r="T24" s="25">
        <v>4653</v>
      </c>
      <c r="U24" s="25">
        <v>1</v>
      </c>
      <c r="V24" s="25">
        <v>1269</v>
      </c>
      <c r="W24" s="25">
        <v>3892</v>
      </c>
      <c r="X24" s="25">
        <v>151</v>
      </c>
      <c r="Y24" s="25">
        <v>1280</v>
      </c>
      <c r="Z24" s="25">
        <v>4072</v>
      </c>
      <c r="AA24" s="25">
        <v>1</v>
      </c>
      <c r="AB24" s="25">
        <v>1194</v>
      </c>
      <c r="AC24" s="25">
        <v>4084</v>
      </c>
      <c r="AD24" s="25">
        <v>2</v>
      </c>
      <c r="AE24" s="25">
        <v>1466</v>
      </c>
      <c r="AF24" s="25">
        <v>4570</v>
      </c>
      <c r="AG24" s="25">
        <v>71</v>
      </c>
      <c r="AH24" s="25">
        <v>1866</v>
      </c>
      <c r="AI24" s="25">
        <v>4673</v>
      </c>
      <c r="AJ24" s="25">
        <v>234</v>
      </c>
      <c r="AK24" s="25">
        <v>2063</v>
      </c>
      <c r="AL24" s="25">
        <v>4976</v>
      </c>
      <c r="AM24" s="25">
        <v>861</v>
      </c>
      <c r="AN24" s="25">
        <v>2116</v>
      </c>
      <c r="AO24" s="25">
        <v>4875</v>
      </c>
      <c r="AP24" s="25">
        <v>799</v>
      </c>
      <c r="AQ24" s="25">
        <v>2272</v>
      </c>
      <c r="AR24" s="25">
        <v>5250</v>
      </c>
      <c r="AS24" s="25">
        <f t="shared" si="1"/>
        <v>3724</v>
      </c>
      <c r="AT24" s="25">
        <f t="shared" si="4"/>
        <v>21765</v>
      </c>
      <c r="AU24" s="25">
        <f t="shared" si="5"/>
        <v>56384</v>
      </c>
      <c r="AV24" s="25">
        <f t="shared" si="3"/>
        <v>81873</v>
      </c>
    </row>
    <row r="25" spans="1:48" x14ac:dyDescent="0.2">
      <c r="A25" s="23" t="s">
        <v>56</v>
      </c>
      <c r="B25" s="23" t="s">
        <v>57</v>
      </c>
      <c r="C25" s="24" t="s">
        <v>14</v>
      </c>
      <c r="D25" s="23" t="s">
        <v>15</v>
      </c>
      <c r="E25" s="23" t="s">
        <v>16</v>
      </c>
      <c r="F25" s="23">
        <v>4.5</v>
      </c>
      <c r="G25" s="23">
        <v>5</v>
      </c>
      <c r="H25" s="23" t="s">
        <v>58</v>
      </c>
      <c r="I25" s="25">
        <v>450</v>
      </c>
      <c r="J25" s="25">
        <v>240</v>
      </c>
      <c r="K25" s="25">
        <v>375</v>
      </c>
      <c r="L25" s="25">
        <v>351</v>
      </c>
      <c r="M25" s="25">
        <v>221</v>
      </c>
      <c r="N25" s="25">
        <v>226</v>
      </c>
      <c r="O25" s="25">
        <v>207</v>
      </c>
      <c r="P25" s="25">
        <v>140</v>
      </c>
      <c r="Q25" s="25">
        <v>174</v>
      </c>
      <c r="R25" s="25">
        <v>201</v>
      </c>
      <c r="S25" s="25">
        <v>136</v>
      </c>
      <c r="T25" s="25">
        <v>169</v>
      </c>
      <c r="U25" s="25">
        <v>92</v>
      </c>
      <c r="V25" s="25">
        <v>79</v>
      </c>
      <c r="W25" s="25">
        <v>93</v>
      </c>
      <c r="X25" s="25">
        <v>132</v>
      </c>
      <c r="Y25" s="25">
        <v>74</v>
      </c>
      <c r="Z25" s="25">
        <v>96</v>
      </c>
      <c r="AA25" s="25">
        <v>300</v>
      </c>
      <c r="AB25" s="25">
        <v>173</v>
      </c>
      <c r="AC25" s="25">
        <v>183</v>
      </c>
      <c r="AD25" s="25">
        <v>295</v>
      </c>
      <c r="AE25" s="25">
        <v>123</v>
      </c>
      <c r="AF25" s="25">
        <v>128</v>
      </c>
      <c r="AG25" s="25">
        <v>160</v>
      </c>
      <c r="AH25" s="25">
        <v>98</v>
      </c>
      <c r="AI25" s="25">
        <v>81</v>
      </c>
      <c r="AJ25" s="25">
        <v>129</v>
      </c>
      <c r="AK25" s="25">
        <v>76</v>
      </c>
      <c r="AL25" s="25">
        <v>85</v>
      </c>
      <c r="AM25" s="25">
        <v>210</v>
      </c>
      <c r="AN25" s="25">
        <v>125</v>
      </c>
      <c r="AO25" s="25">
        <v>136</v>
      </c>
      <c r="AP25" s="25">
        <v>221</v>
      </c>
      <c r="AQ25" s="25">
        <v>151</v>
      </c>
      <c r="AR25" s="25">
        <v>201</v>
      </c>
      <c r="AS25" s="25">
        <f t="shared" si="1"/>
        <v>2748</v>
      </c>
      <c r="AT25" s="25">
        <f t="shared" si="4"/>
        <v>1636</v>
      </c>
      <c r="AU25" s="25">
        <f t="shared" si="5"/>
        <v>1947</v>
      </c>
      <c r="AV25" s="25">
        <f t="shared" si="3"/>
        <v>6331</v>
      </c>
    </row>
    <row r="26" spans="1:48" x14ac:dyDescent="0.2">
      <c r="A26" s="23" t="s">
        <v>59</v>
      </c>
      <c r="B26" s="23" t="s">
        <v>60</v>
      </c>
      <c r="C26" s="24" t="s">
        <v>14</v>
      </c>
      <c r="D26" s="23" t="s">
        <v>15</v>
      </c>
      <c r="E26" s="23" t="s">
        <v>16</v>
      </c>
      <c r="F26" s="23">
        <v>3</v>
      </c>
      <c r="G26" s="23">
        <v>3.3</v>
      </c>
      <c r="H26" s="23" t="s">
        <v>58</v>
      </c>
      <c r="I26" s="25" t="s">
        <v>61</v>
      </c>
      <c r="J26" s="25" t="s">
        <v>61</v>
      </c>
      <c r="K26" s="25" t="s">
        <v>61</v>
      </c>
      <c r="L26" s="25" t="s">
        <v>61</v>
      </c>
      <c r="M26" s="25" t="s">
        <v>61</v>
      </c>
      <c r="N26" s="25" t="s">
        <v>61</v>
      </c>
      <c r="O26" s="25" t="s">
        <v>61</v>
      </c>
      <c r="P26" s="25" t="s">
        <v>61</v>
      </c>
      <c r="Q26" s="25" t="s">
        <v>61</v>
      </c>
      <c r="R26" s="25" t="s">
        <v>61</v>
      </c>
      <c r="S26" s="25" t="s">
        <v>61</v>
      </c>
      <c r="T26" s="25" t="s">
        <v>61</v>
      </c>
      <c r="U26" s="25" t="s">
        <v>61</v>
      </c>
      <c r="V26" s="25" t="s">
        <v>61</v>
      </c>
      <c r="W26" s="25" t="s">
        <v>61</v>
      </c>
      <c r="X26" s="25" t="s">
        <v>61</v>
      </c>
      <c r="Y26" s="25" t="s">
        <v>61</v>
      </c>
      <c r="Z26" s="25" t="s">
        <v>61</v>
      </c>
      <c r="AA26" s="25" t="s">
        <v>61</v>
      </c>
      <c r="AB26" s="25" t="s">
        <v>61</v>
      </c>
      <c r="AC26" s="25" t="s">
        <v>61</v>
      </c>
      <c r="AD26" s="25" t="s">
        <v>61</v>
      </c>
      <c r="AE26" s="25" t="s">
        <v>61</v>
      </c>
      <c r="AF26" s="25" t="s">
        <v>61</v>
      </c>
      <c r="AG26" s="25" t="s">
        <v>61</v>
      </c>
      <c r="AH26" s="25" t="s">
        <v>61</v>
      </c>
      <c r="AI26" s="25" t="s">
        <v>61</v>
      </c>
      <c r="AJ26" s="25" t="s">
        <v>61</v>
      </c>
      <c r="AK26" s="25" t="s">
        <v>61</v>
      </c>
      <c r="AL26" s="25" t="s">
        <v>61</v>
      </c>
      <c r="AM26" s="25" t="s">
        <v>61</v>
      </c>
      <c r="AN26" s="25" t="s">
        <v>61</v>
      </c>
      <c r="AO26" s="25" t="s">
        <v>61</v>
      </c>
      <c r="AP26" s="25" t="s">
        <v>61</v>
      </c>
      <c r="AQ26" s="25" t="s">
        <v>61</v>
      </c>
      <c r="AR26" s="25" t="s">
        <v>61</v>
      </c>
      <c r="AS26" s="25">
        <v>0</v>
      </c>
      <c r="AT26" s="25">
        <v>0</v>
      </c>
      <c r="AU26" s="25">
        <v>0</v>
      </c>
      <c r="AV26" s="25">
        <f t="shared" si="2"/>
        <v>0</v>
      </c>
    </row>
    <row r="27" spans="1:48" x14ac:dyDescent="0.2">
      <c r="A27" s="23" t="s">
        <v>62</v>
      </c>
      <c r="B27" s="23" t="s">
        <v>63</v>
      </c>
      <c r="C27" s="24" t="s">
        <v>24</v>
      </c>
      <c r="D27" s="23" t="s">
        <v>25</v>
      </c>
      <c r="E27" s="23" t="s">
        <v>16</v>
      </c>
      <c r="F27" s="23">
        <v>3</v>
      </c>
      <c r="G27" s="23">
        <v>3.3</v>
      </c>
      <c r="H27" s="23" t="s">
        <v>58</v>
      </c>
      <c r="I27" s="25">
        <v>6</v>
      </c>
      <c r="J27" s="25">
        <v>3</v>
      </c>
      <c r="K27" s="25">
        <v>7</v>
      </c>
      <c r="L27" s="25">
        <v>7</v>
      </c>
      <c r="M27" s="25">
        <v>4</v>
      </c>
      <c r="N27" s="25">
        <v>6</v>
      </c>
      <c r="O27" s="25">
        <v>7</v>
      </c>
      <c r="P27" s="25">
        <v>4</v>
      </c>
      <c r="Q27" s="25">
        <v>7</v>
      </c>
      <c r="R27" s="25">
        <v>6</v>
      </c>
      <c r="S27" s="25">
        <v>3</v>
      </c>
      <c r="T27" s="25">
        <v>6</v>
      </c>
      <c r="U27" s="25">
        <v>6</v>
      </c>
      <c r="V27" s="25">
        <v>3</v>
      </c>
      <c r="W27" s="25">
        <v>4</v>
      </c>
      <c r="X27" s="25">
        <v>5</v>
      </c>
      <c r="Y27" s="25">
        <v>3</v>
      </c>
      <c r="Z27" s="25">
        <v>5</v>
      </c>
      <c r="AA27" s="25">
        <v>4</v>
      </c>
      <c r="AB27" s="25">
        <v>3</v>
      </c>
      <c r="AC27" s="25">
        <v>4</v>
      </c>
      <c r="AD27" s="25">
        <v>5</v>
      </c>
      <c r="AE27" s="25">
        <v>3</v>
      </c>
      <c r="AF27" s="25">
        <v>5</v>
      </c>
      <c r="AG27" s="25">
        <v>5</v>
      </c>
      <c r="AH27" s="25">
        <v>2</v>
      </c>
      <c r="AI27" s="25">
        <v>4</v>
      </c>
      <c r="AJ27" s="25">
        <v>5</v>
      </c>
      <c r="AK27" s="25">
        <v>3</v>
      </c>
      <c r="AL27" s="25">
        <v>5</v>
      </c>
      <c r="AM27" s="25">
        <v>5</v>
      </c>
      <c r="AN27" s="25">
        <v>3</v>
      </c>
      <c r="AO27" s="25">
        <v>4</v>
      </c>
      <c r="AP27" s="25">
        <v>5</v>
      </c>
      <c r="AQ27" s="25">
        <v>3</v>
      </c>
      <c r="AR27" s="25">
        <v>5</v>
      </c>
      <c r="AS27" s="25">
        <f t="shared" si="1"/>
        <v>66</v>
      </c>
      <c r="AT27" s="25">
        <f t="shared" si="4"/>
        <v>37</v>
      </c>
      <c r="AU27" s="25">
        <f t="shared" si="5"/>
        <v>62</v>
      </c>
      <c r="AV27" s="25">
        <f t="shared" ref="AV27:AV31" si="6">SUM(I27:AR27)</f>
        <v>165</v>
      </c>
    </row>
    <row r="28" spans="1:48" x14ac:dyDescent="0.2">
      <c r="A28" s="23" t="s">
        <v>64</v>
      </c>
      <c r="B28" s="23" t="s">
        <v>65</v>
      </c>
      <c r="C28" s="24" t="s">
        <v>24</v>
      </c>
      <c r="D28" s="23" t="s">
        <v>25</v>
      </c>
      <c r="E28" s="23" t="s">
        <v>16</v>
      </c>
      <c r="F28" s="23">
        <v>4.5</v>
      </c>
      <c r="G28" s="23">
        <v>5</v>
      </c>
      <c r="H28" s="23" t="s">
        <v>58</v>
      </c>
      <c r="I28" s="25">
        <v>0</v>
      </c>
      <c r="J28" s="25">
        <v>0</v>
      </c>
      <c r="K28" s="25">
        <v>9</v>
      </c>
      <c r="L28" s="25">
        <v>0</v>
      </c>
      <c r="M28" s="25">
        <v>0</v>
      </c>
      <c r="N28" s="25">
        <v>5</v>
      </c>
      <c r="O28" s="25">
        <v>4</v>
      </c>
      <c r="P28" s="25">
        <v>0</v>
      </c>
      <c r="Q28" s="25">
        <v>5</v>
      </c>
      <c r="R28" s="25">
        <v>3</v>
      </c>
      <c r="S28" s="25">
        <v>0</v>
      </c>
      <c r="T28" s="25">
        <v>5</v>
      </c>
      <c r="U28" s="25">
        <v>1</v>
      </c>
      <c r="V28" s="25">
        <v>0</v>
      </c>
      <c r="W28" s="25">
        <v>3</v>
      </c>
      <c r="X28" s="25">
        <v>0</v>
      </c>
      <c r="Y28" s="25">
        <v>0</v>
      </c>
      <c r="Z28" s="25">
        <v>3</v>
      </c>
      <c r="AA28" s="25">
        <v>0</v>
      </c>
      <c r="AB28" s="25">
        <v>0</v>
      </c>
      <c r="AC28" s="25">
        <v>6</v>
      </c>
      <c r="AD28" s="25">
        <v>1</v>
      </c>
      <c r="AE28" s="25">
        <v>1</v>
      </c>
      <c r="AF28" s="25">
        <v>6</v>
      </c>
      <c r="AG28" s="25">
        <v>3</v>
      </c>
      <c r="AH28" s="25">
        <v>0</v>
      </c>
      <c r="AI28" s="25">
        <v>3</v>
      </c>
      <c r="AJ28" s="25">
        <v>7</v>
      </c>
      <c r="AK28" s="25">
        <v>1</v>
      </c>
      <c r="AL28" s="25">
        <v>4</v>
      </c>
      <c r="AM28" s="25">
        <v>28</v>
      </c>
      <c r="AN28" s="25">
        <v>10</v>
      </c>
      <c r="AO28" s="25">
        <v>11</v>
      </c>
      <c r="AP28" s="25">
        <v>75</v>
      </c>
      <c r="AQ28" s="25">
        <v>29</v>
      </c>
      <c r="AR28" s="25">
        <v>24</v>
      </c>
      <c r="AS28" s="25">
        <f t="shared" si="1"/>
        <v>122</v>
      </c>
      <c r="AT28" s="25">
        <f t="shared" si="4"/>
        <v>41</v>
      </c>
      <c r="AU28" s="25">
        <f t="shared" si="5"/>
        <v>84</v>
      </c>
      <c r="AV28" s="25">
        <f t="shared" si="6"/>
        <v>247</v>
      </c>
    </row>
    <row r="29" spans="1:48" x14ac:dyDescent="0.2">
      <c r="A29" s="23" t="s">
        <v>66</v>
      </c>
      <c r="B29" s="23" t="s">
        <v>67</v>
      </c>
      <c r="C29" s="24" t="s">
        <v>24</v>
      </c>
      <c r="D29" s="23" t="s">
        <v>25</v>
      </c>
      <c r="E29" s="23" t="s">
        <v>16</v>
      </c>
      <c r="F29" s="23">
        <v>6</v>
      </c>
      <c r="G29" s="23">
        <v>6.6</v>
      </c>
      <c r="H29" s="23" t="s">
        <v>58</v>
      </c>
      <c r="I29" s="25">
        <v>3</v>
      </c>
      <c r="J29" s="25">
        <v>3</v>
      </c>
      <c r="K29" s="25">
        <v>6</v>
      </c>
      <c r="L29" s="25">
        <v>4</v>
      </c>
      <c r="M29" s="25">
        <v>6</v>
      </c>
      <c r="N29" s="25">
        <v>5</v>
      </c>
      <c r="O29" s="25">
        <v>6</v>
      </c>
      <c r="P29" s="25">
        <v>7</v>
      </c>
      <c r="Q29" s="25">
        <v>5</v>
      </c>
      <c r="R29" s="25">
        <v>5</v>
      </c>
      <c r="S29" s="25">
        <v>7</v>
      </c>
      <c r="T29" s="25">
        <v>5</v>
      </c>
      <c r="U29" s="25">
        <v>3</v>
      </c>
      <c r="V29" s="25">
        <v>3</v>
      </c>
      <c r="W29" s="25">
        <v>5</v>
      </c>
      <c r="X29" s="25">
        <v>4</v>
      </c>
      <c r="Y29" s="25">
        <v>5</v>
      </c>
      <c r="Z29" s="25">
        <v>4</v>
      </c>
      <c r="AA29" s="25">
        <v>3</v>
      </c>
      <c r="AB29" s="25">
        <v>5</v>
      </c>
      <c r="AC29" s="25">
        <v>5</v>
      </c>
      <c r="AD29" s="25">
        <v>4</v>
      </c>
      <c r="AE29" s="25">
        <v>2</v>
      </c>
      <c r="AF29" s="25">
        <v>5</v>
      </c>
      <c r="AG29" s="25">
        <v>3</v>
      </c>
      <c r="AH29" s="25">
        <v>5</v>
      </c>
      <c r="AI29" s="25">
        <v>5</v>
      </c>
      <c r="AJ29" s="25">
        <v>6</v>
      </c>
      <c r="AK29" s="25">
        <v>9</v>
      </c>
      <c r="AL29" s="25">
        <v>4</v>
      </c>
      <c r="AM29" s="25">
        <v>6</v>
      </c>
      <c r="AN29" s="25">
        <v>6</v>
      </c>
      <c r="AO29" s="25">
        <v>5</v>
      </c>
      <c r="AP29" s="25">
        <v>3</v>
      </c>
      <c r="AQ29" s="25">
        <v>3</v>
      </c>
      <c r="AR29" s="25">
        <v>5</v>
      </c>
      <c r="AS29" s="25">
        <f t="shared" si="1"/>
        <v>50</v>
      </c>
      <c r="AT29" s="25">
        <f t="shared" si="4"/>
        <v>61</v>
      </c>
      <c r="AU29" s="25">
        <f t="shared" si="5"/>
        <v>59</v>
      </c>
      <c r="AV29" s="25">
        <f t="shared" si="6"/>
        <v>170</v>
      </c>
    </row>
    <row r="30" spans="1:48" x14ac:dyDescent="0.2">
      <c r="A30" s="23" t="s">
        <v>68</v>
      </c>
      <c r="B30" s="23" t="s">
        <v>69</v>
      </c>
      <c r="C30" s="24" t="s">
        <v>24</v>
      </c>
      <c r="D30" s="23" t="s">
        <v>25</v>
      </c>
      <c r="E30" s="23" t="s">
        <v>16</v>
      </c>
      <c r="F30" s="23">
        <v>6</v>
      </c>
      <c r="G30" s="23">
        <v>6.6</v>
      </c>
      <c r="H30" s="23" t="s">
        <v>58</v>
      </c>
      <c r="I30" s="25">
        <v>106</v>
      </c>
      <c r="J30" s="25">
        <v>86</v>
      </c>
      <c r="K30" s="25">
        <v>179</v>
      </c>
      <c r="L30" s="25">
        <v>118</v>
      </c>
      <c r="M30" s="25">
        <v>83</v>
      </c>
      <c r="N30" s="25">
        <v>145</v>
      </c>
      <c r="O30" s="25">
        <v>115</v>
      </c>
      <c r="P30" s="25">
        <v>84</v>
      </c>
      <c r="Q30" s="25">
        <v>151</v>
      </c>
      <c r="R30" s="25">
        <v>111</v>
      </c>
      <c r="S30" s="25">
        <v>81</v>
      </c>
      <c r="T30" s="25">
        <v>147</v>
      </c>
      <c r="U30" s="25">
        <v>140</v>
      </c>
      <c r="V30" s="25">
        <v>94</v>
      </c>
      <c r="W30" s="25">
        <v>170</v>
      </c>
      <c r="X30" s="25">
        <v>161</v>
      </c>
      <c r="Y30" s="25">
        <v>114</v>
      </c>
      <c r="Z30" s="25">
        <v>195</v>
      </c>
      <c r="AA30" s="25">
        <v>167</v>
      </c>
      <c r="AB30" s="25">
        <v>117</v>
      </c>
      <c r="AC30" s="25">
        <v>201</v>
      </c>
      <c r="AD30" s="25">
        <v>201</v>
      </c>
      <c r="AE30" s="25">
        <v>132</v>
      </c>
      <c r="AF30" s="25">
        <v>242</v>
      </c>
      <c r="AG30" s="25">
        <v>160</v>
      </c>
      <c r="AH30" s="25">
        <v>112</v>
      </c>
      <c r="AI30" s="25">
        <v>189</v>
      </c>
      <c r="AJ30" s="25">
        <v>117</v>
      </c>
      <c r="AK30" s="25">
        <v>92</v>
      </c>
      <c r="AL30" s="25">
        <v>161</v>
      </c>
      <c r="AM30" s="25">
        <v>115</v>
      </c>
      <c r="AN30" s="25">
        <v>81</v>
      </c>
      <c r="AO30" s="25">
        <v>155</v>
      </c>
      <c r="AP30" s="25">
        <v>105</v>
      </c>
      <c r="AQ30" s="25">
        <v>84</v>
      </c>
      <c r="AR30" s="25">
        <v>161</v>
      </c>
      <c r="AS30" s="25">
        <f t="shared" si="1"/>
        <v>1616</v>
      </c>
      <c r="AT30" s="25">
        <f t="shared" si="4"/>
        <v>1160</v>
      </c>
      <c r="AU30" s="25">
        <f t="shared" si="5"/>
        <v>2096</v>
      </c>
      <c r="AV30" s="25">
        <f t="shared" si="6"/>
        <v>4872</v>
      </c>
    </row>
    <row r="31" spans="1:48" x14ac:dyDescent="0.2">
      <c r="A31" s="23" t="s">
        <v>70</v>
      </c>
      <c r="B31" s="23" t="s">
        <v>71</v>
      </c>
      <c r="C31" s="24" t="s">
        <v>28</v>
      </c>
      <c r="D31" s="23" t="s">
        <v>29</v>
      </c>
      <c r="E31" s="23" t="s">
        <v>16</v>
      </c>
      <c r="F31" s="23">
        <v>6</v>
      </c>
      <c r="G31" s="23">
        <v>6.6</v>
      </c>
      <c r="H31" s="23" t="s">
        <v>58</v>
      </c>
      <c r="I31" s="25">
        <v>259</v>
      </c>
      <c r="J31" s="25">
        <v>186</v>
      </c>
      <c r="K31" s="25">
        <v>357</v>
      </c>
      <c r="L31" s="25">
        <v>257</v>
      </c>
      <c r="M31" s="25">
        <v>176</v>
      </c>
      <c r="N31" s="25">
        <v>306</v>
      </c>
      <c r="O31" s="25">
        <v>269</v>
      </c>
      <c r="P31" s="25">
        <v>198</v>
      </c>
      <c r="Q31" s="25">
        <v>353</v>
      </c>
      <c r="R31" s="25">
        <v>261</v>
      </c>
      <c r="S31" s="25">
        <v>191</v>
      </c>
      <c r="T31" s="25">
        <v>341</v>
      </c>
      <c r="U31" s="25">
        <v>296</v>
      </c>
      <c r="V31" s="25">
        <v>207</v>
      </c>
      <c r="W31" s="25">
        <v>382</v>
      </c>
      <c r="X31" s="25">
        <v>292</v>
      </c>
      <c r="Y31" s="25">
        <v>209</v>
      </c>
      <c r="Z31" s="25">
        <v>383</v>
      </c>
      <c r="AA31" s="25">
        <v>293</v>
      </c>
      <c r="AB31" s="25">
        <v>225</v>
      </c>
      <c r="AC31" s="25">
        <v>387</v>
      </c>
      <c r="AD31" s="25">
        <v>307</v>
      </c>
      <c r="AE31" s="25">
        <v>211</v>
      </c>
      <c r="AF31" s="25">
        <v>388</v>
      </c>
      <c r="AG31" s="25">
        <v>299</v>
      </c>
      <c r="AH31" s="25">
        <v>209</v>
      </c>
      <c r="AI31" s="25">
        <v>353</v>
      </c>
      <c r="AJ31" s="25">
        <v>276</v>
      </c>
      <c r="AK31" s="25">
        <v>216</v>
      </c>
      <c r="AL31" s="25">
        <v>380</v>
      </c>
      <c r="AM31" s="25">
        <v>243</v>
      </c>
      <c r="AN31" s="25">
        <v>157</v>
      </c>
      <c r="AO31" s="25">
        <v>302</v>
      </c>
      <c r="AP31" s="25">
        <v>230</v>
      </c>
      <c r="AQ31" s="25">
        <v>183</v>
      </c>
      <c r="AR31" s="25">
        <v>348</v>
      </c>
      <c r="AS31" s="25">
        <f t="shared" si="1"/>
        <v>3282</v>
      </c>
      <c r="AT31" s="25">
        <f t="shared" si="4"/>
        <v>2368</v>
      </c>
      <c r="AU31" s="25">
        <f t="shared" si="5"/>
        <v>4280</v>
      </c>
      <c r="AV31" s="25">
        <f t="shared" si="6"/>
        <v>9930</v>
      </c>
    </row>
    <row r="32" spans="1:48" x14ac:dyDescent="0.2">
      <c r="A32" s="23" t="s">
        <v>72</v>
      </c>
      <c r="B32" s="23" t="s">
        <v>73</v>
      </c>
      <c r="C32" s="24" t="s">
        <v>28</v>
      </c>
      <c r="D32" s="23" t="s">
        <v>29</v>
      </c>
      <c r="E32" s="23" t="s">
        <v>16</v>
      </c>
      <c r="F32" s="23">
        <v>3</v>
      </c>
      <c r="G32" s="23">
        <v>3.3</v>
      </c>
      <c r="H32" s="23" t="s">
        <v>74</v>
      </c>
      <c r="I32" s="25" t="s">
        <v>61</v>
      </c>
      <c r="J32" s="25" t="s">
        <v>61</v>
      </c>
      <c r="K32" s="25" t="s">
        <v>61</v>
      </c>
      <c r="L32" s="25" t="s">
        <v>61</v>
      </c>
      <c r="M32" s="25" t="s">
        <v>61</v>
      </c>
      <c r="N32" s="25" t="s">
        <v>61</v>
      </c>
      <c r="O32" s="25" t="s">
        <v>61</v>
      </c>
      <c r="P32" s="25" t="s">
        <v>61</v>
      </c>
      <c r="Q32" s="25" t="s">
        <v>61</v>
      </c>
      <c r="R32" s="25" t="s">
        <v>61</v>
      </c>
      <c r="S32" s="25" t="s">
        <v>61</v>
      </c>
      <c r="T32" s="25" t="s">
        <v>61</v>
      </c>
      <c r="U32" s="25" t="s">
        <v>61</v>
      </c>
      <c r="V32" s="25" t="s">
        <v>61</v>
      </c>
      <c r="W32" s="25" t="s">
        <v>61</v>
      </c>
      <c r="X32" s="25" t="s">
        <v>61</v>
      </c>
      <c r="Y32" s="25" t="s">
        <v>61</v>
      </c>
      <c r="Z32" s="25" t="s">
        <v>61</v>
      </c>
      <c r="AA32" s="25" t="s">
        <v>61</v>
      </c>
      <c r="AB32" s="25" t="s">
        <v>61</v>
      </c>
      <c r="AC32" s="25" t="s">
        <v>61</v>
      </c>
      <c r="AD32" s="25" t="s">
        <v>61</v>
      </c>
      <c r="AE32" s="25" t="s">
        <v>61</v>
      </c>
      <c r="AF32" s="25" t="s">
        <v>61</v>
      </c>
      <c r="AG32" s="25" t="s">
        <v>61</v>
      </c>
      <c r="AH32" s="25" t="s">
        <v>61</v>
      </c>
      <c r="AI32" s="25" t="s">
        <v>61</v>
      </c>
      <c r="AJ32" s="25" t="s">
        <v>61</v>
      </c>
      <c r="AK32" s="25" t="s">
        <v>61</v>
      </c>
      <c r="AL32" s="25" t="s">
        <v>61</v>
      </c>
      <c r="AM32" s="25" t="s">
        <v>61</v>
      </c>
      <c r="AN32" s="25" t="s">
        <v>61</v>
      </c>
      <c r="AO32" s="25" t="s">
        <v>61</v>
      </c>
      <c r="AP32" s="25" t="s">
        <v>61</v>
      </c>
      <c r="AQ32" s="25" t="s">
        <v>61</v>
      </c>
      <c r="AR32" s="25" t="s">
        <v>61</v>
      </c>
      <c r="AS32" s="25">
        <v>0</v>
      </c>
      <c r="AT32" s="25">
        <v>0</v>
      </c>
      <c r="AU32" s="25">
        <v>0</v>
      </c>
      <c r="AV32" s="25">
        <f t="shared" si="2"/>
        <v>0</v>
      </c>
    </row>
    <row r="33" spans="1:48" s="22" customFormat="1" x14ac:dyDescent="0.2">
      <c r="A33" s="27" t="s">
        <v>102</v>
      </c>
      <c r="B33" s="28"/>
      <c r="C33" s="28"/>
      <c r="D33" s="28"/>
      <c r="E33" s="28"/>
      <c r="F33" s="28"/>
      <c r="G33" s="28"/>
      <c r="H33" s="29"/>
      <c r="I33" s="30">
        <f t="shared" ref="I33:AU33" si="7">SUM(I12:I32)</f>
        <v>29053</v>
      </c>
      <c r="J33" s="30">
        <f t="shared" si="7"/>
        <v>19010</v>
      </c>
      <c r="K33" s="30">
        <f t="shared" si="7"/>
        <v>33682</v>
      </c>
      <c r="L33" s="30">
        <f t="shared" si="7"/>
        <v>29098</v>
      </c>
      <c r="M33" s="30">
        <f t="shared" si="7"/>
        <v>18054</v>
      </c>
      <c r="N33" s="30">
        <f t="shared" si="7"/>
        <v>27303</v>
      </c>
      <c r="O33" s="30">
        <f t="shared" si="7"/>
        <v>26539</v>
      </c>
      <c r="P33" s="30">
        <f t="shared" si="7"/>
        <v>15934</v>
      </c>
      <c r="Q33" s="30">
        <f t="shared" si="7"/>
        <v>26203</v>
      </c>
      <c r="R33" s="30">
        <f t="shared" si="7"/>
        <v>24054</v>
      </c>
      <c r="S33" s="30">
        <f t="shared" si="7"/>
        <v>15923</v>
      </c>
      <c r="T33" s="30">
        <f t="shared" si="7"/>
        <v>25420</v>
      </c>
      <c r="U33" s="30">
        <f t="shared" si="7"/>
        <v>24607</v>
      </c>
      <c r="V33" s="30">
        <f t="shared" si="7"/>
        <v>13614</v>
      </c>
      <c r="W33" s="30">
        <f t="shared" si="7"/>
        <v>23315</v>
      </c>
      <c r="X33" s="30">
        <f t="shared" si="7"/>
        <v>25998</v>
      </c>
      <c r="Y33" s="30">
        <f t="shared" si="7"/>
        <v>15200</v>
      </c>
      <c r="Z33" s="30">
        <f t="shared" si="7"/>
        <v>25088</v>
      </c>
      <c r="AA33" s="30">
        <f t="shared" si="7"/>
        <v>23385</v>
      </c>
      <c r="AB33" s="30">
        <f t="shared" si="7"/>
        <v>16744</v>
      </c>
      <c r="AC33" s="30">
        <f t="shared" si="7"/>
        <v>25430</v>
      </c>
      <c r="AD33" s="30">
        <f t="shared" si="7"/>
        <v>26090</v>
      </c>
      <c r="AE33" s="30">
        <f t="shared" si="7"/>
        <v>17175</v>
      </c>
      <c r="AF33" s="30">
        <f t="shared" si="7"/>
        <v>28614</v>
      </c>
      <c r="AG33" s="30">
        <f t="shared" si="7"/>
        <v>29215</v>
      </c>
      <c r="AH33" s="30">
        <f t="shared" si="7"/>
        <v>18777</v>
      </c>
      <c r="AI33" s="30">
        <f t="shared" si="7"/>
        <v>27125</v>
      </c>
      <c r="AJ33" s="30">
        <f t="shared" si="7"/>
        <v>26714</v>
      </c>
      <c r="AK33" s="30">
        <f t="shared" si="7"/>
        <v>16885</v>
      </c>
      <c r="AL33" s="30">
        <f t="shared" si="7"/>
        <v>28221</v>
      </c>
      <c r="AM33" s="30">
        <f t="shared" si="7"/>
        <v>28636</v>
      </c>
      <c r="AN33" s="30">
        <f t="shared" si="7"/>
        <v>17624</v>
      </c>
      <c r="AO33" s="30">
        <f t="shared" si="7"/>
        <v>28566</v>
      </c>
      <c r="AP33" s="30">
        <f t="shared" si="7"/>
        <v>31045</v>
      </c>
      <c r="AQ33" s="30">
        <f t="shared" si="7"/>
        <v>19491</v>
      </c>
      <c r="AR33" s="30">
        <f t="shared" si="7"/>
        <v>33480</v>
      </c>
      <c r="AS33" s="30">
        <f t="shared" si="7"/>
        <v>324434</v>
      </c>
      <c r="AT33" s="30">
        <f t="shared" si="7"/>
        <v>204431</v>
      </c>
      <c r="AU33" s="30">
        <f t="shared" si="7"/>
        <v>332447</v>
      </c>
      <c r="AV33" s="30">
        <f>SUM(AV12:AV32)</f>
        <v>861312</v>
      </c>
    </row>
    <row r="34" spans="1:48" x14ac:dyDescent="0.2">
      <c r="A34" s="31" t="s">
        <v>75</v>
      </c>
      <c r="B34" s="31" t="s">
        <v>38</v>
      </c>
      <c r="C34" s="32" t="s">
        <v>14</v>
      </c>
      <c r="D34" s="31" t="s">
        <v>15</v>
      </c>
      <c r="E34" s="31" t="s">
        <v>76</v>
      </c>
      <c r="F34" s="31">
        <v>25</v>
      </c>
      <c r="G34" s="31">
        <v>25</v>
      </c>
      <c r="H34" s="31" t="s">
        <v>32</v>
      </c>
      <c r="I34" s="33">
        <v>543</v>
      </c>
      <c r="J34" s="33">
        <v>1650</v>
      </c>
      <c r="K34" s="33">
        <v>3924</v>
      </c>
      <c r="L34" s="33">
        <v>432</v>
      </c>
      <c r="M34" s="33">
        <v>1497</v>
      </c>
      <c r="N34" s="33">
        <v>3307</v>
      </c>
      <c r="O34" s="33">
        <v>139</v>
      </c>
      <c r="P34" s="33">
        <v>1280</v>
      </c>
      <c r="Q34" s="33">
        <v>3345</v>
      </c>
      <c r="R34" s="33">
        <v>134</v>
      </c>
      <c r="S34" s="33">
        <v>1239</v>
      </c>
      <c r="T34" s="33">
        <v>3238</v>
      </c>
      <c r="U34" s="33">
        <v>54</v>
      </c>
      <c r="V34" s="33">
        <v>952</v>
      </c>
      <c r="W34" s="33">
        <v>3086</v>
      </c>
      <c r="X34" s="33">
        <v>33</v>
      </c>
      <c r="Y34" s="33">
        <v>588</v>
      </c>
      <c r="Z34" s="33">
        <v>2202</v>
      </c>
      <c r="AA34" s="33">
        <v>43</v>
      </c>
      <c r="AB34" s="33">
        <v>769</v>
      </c>
      <c r="AC34" s="33">
        <v>2721</v>
      </c>
      <c r="AD34" s="33">
        <v>50</v>
      </c>
      <c r="AE34" s="33">
        <v>848</v>
      </c>
      <c r="AF34" s="33">
        <v>2596</v>
      </c>
      <c r="AG34" s="33">
        <v>63</v>
      </c>
      <c r="AH34" s="33">
        <v>1237</v>
      </c>
      <c r="AI34" s="33">
        <v>3190</v>
      </c>
      <c r="AJ34" s="33">
        <v>488</v>
      </c>
      <c r="AK34" s="33">
        <v>1273</v>
      </c>
      <c r="AL34" s="33">
        <v>2862</v>
      </c>
      <c r="AM34" s="33">
        <v>171</v>
      </c>
      <c r="AN34" s="33">
        <v>1134</v>
      </c>
      <c r="AO34" s="33">
        <v>2544</v>
      </c>
      <c r="AP34" s="33">
        <v>478</v>
      </c>
      <c r="AQ34" s="33">
        <v>1123</v>
      </c>
      <c r="AR34" s="33">
        <v>2619</v>
      </c>
      <c r="AS34" s="33">
        <f t="shared" ref="AS34:AS45" si="8">I34+L34+O34+R34+X34+AA34+AD34+U34+AG34+AJ34+AM34+AP34</f>
        <v>2628</v>
      </c>
      <c r="AT34" s="33">
        <f t="shared" ref="AT34:AT45" si="9">J34+M34+P34+S34+Y34+AB34+AE34+V34+AH34+AK34+AN34+AQ34</f>
        <v>13590</v>
      </c>
      <c r="AU34" s="33">
        <f t="shared" ref="AU34:AU45" si="10">K34+N34+Q34+T34+Z34+AC34+AF34+W34+AI34+AL34+AO34+AR34</f>
        <v>35634</v>
      </c>
      <c r="AV34" s="33">
        <f t="shared" si="2"/>
        <v>51852</v>
      </c>
    </row>
    <row r="35" spans="1:48" s="15" customFormat="1" x14ac:dyDescent="0.2">
      <c r="A35" s="31" t="s">
        <v>77</v>
      </c>
      <c r="B35" s="31" t="s">
        <v>78</v>
      </c>
      <c r="C35" s="32" t="s">
        <v>14</v>
      </c>
      <c r="D35" s="31" t="s">
        <v>15</v>
      </c>
      <c r="E35" s="31" t="s">
        <v>79</v>
      </c>
      <c r="F35" s="31">
        <v>10</v>
      </c>
      <c r="G35" s="31">
        <f>F35*1.1</f>
        <v>11</v>
      </c>
      <c r="H35" s="31" t="s">
        <v>32</v>
      </c>
      <c r="I35" s="33" t="s">
        <v>61</v>
      </c>
      <c r="J35" s="33" t="s">
        <v>61</v>
      </c>
      <c r="K35" s="33" t="s">
        <v>61</v>
      </c>
      <c r="L35" s="33" t="s">
        <v>61</v>
      </c>
      <c r="M35" s="33" t="s">
        <v>61</v>
      </c>
      <c r="N35" s="33" t="s">
        <v>61</v>
      </c>
      <c r="O35" s="33" t="s">
        <v>61</v>
      </c>
      <c r="P35" s="33" t="s">
        <v>61</v>
      </c>
      <c r="Q35" s="33" t="s">
        <v>61</v>
      </c>
      <c r="R35" s="33" t="s">
        <v>61</v>
      </c>
      <c r="S35" s="33" t="s">
        <v>61</v>
      </c>
      <c r="T35" s="33" t="s">
        <v>61</v>
      </c>
      <c r="U35" s="33" t="s">
        <v>61</v>
      </c>
      <c r="V35" s="33" t="s">
        <v>61</v>
      </c>
      <c r="W35" s="33" t="s">
        <v>61</v>
      </c>
      <c r="X35" s="33" t="s">
        <v>61</v>
      </c>
      <c r="Y35" s="33" t="s">
        <v>61</v>
      </c>
      <c r="Z35" s="33" t="s">
        <v>61</v>
      </c>
      <c r="AA35" s="33" t="s">
        <v>61</v>
      </c>
      <c r="AB35" s="33" t="s">
        <v>61</v>
      </c>
      <c r="AC35" s="33" t="s">
        <v>61</v>
      </c>
      <c r="AD35" s="33" t="s">
        <v>61</v>
      </c>
      <c r="AE35" s="33" t="s">
        <v>61</v>
      </c>
      <c r="AF35" s="33" t="s">
        <v>61</v>
      </c>
      <c r="AG35" s="33">
        <v>0</v>
      </c>
      <c r="AH35" s="33">
        <v>41</v>
      </c>
      <c r="AI35" s="33">
        <v>55</v>
      </c>
      <c r="AJ35" s="33">
        <v>49</v>
      </c>
      <c r="AK35" s="33">
        <v>482</v>
      </c>
      <c r="AL35" s="33">
        <v>1121</v>
      </c>
      <c r="AM35" s="33">
        <v>186</v>
      </c>
      <c r="AN35" s="33">
        <v>463</v>
      </c>
      <c r="AO35" s="33">
        <v>1131</v>
      </c>
      <c r="AP35" s="33">
        <v>195</v>
      </c>
      <c r="AQ35" s="33">
        <v>530</v>
      </c>
      <c r="AR35" s="33">
        <v>1249</v>
      </c>
      <c r="AS35" s="33">
        <f>AP35+AM35+AJ35+AG35</f>
        <v>430</v>
      </c>
      <c r="AT35" s="33">
        <f t="shared" ref="AT35:AU35" si="11">AQ35+AN35+AK35+AH35</f>
        <v>1516</v>
      </c>
      <c r="AU35" s="33">
        <f t="shared" si="11"/>
        <v>3556</v>
      </c>
      <c r="AV35" s="33">
        <f t="shared" si="2"/>
        <v>5502</v>
      </c>
    </row>
    <row r="36" spans="1:48" x14ac:dyDescent="0.2">
      <c r="A36" s="31" t="s">
        <v>80</v>
      </c>
      <c r="B36" s="31" t="s">
        <v>81</v>
      </c>
      <c r="C36" s="32" t="s">
        <v>24</v>
      </c>
      <c r="D36" s="31" t="s">
        <v>25</v>
      </c>
      <c r="E36" s="31" t="s">
        <v>76</v>
      </c>
      <c r="F36" s="31">
        <v>15</v>
      </c>
      <c r="G36" s="31">
        <v>16.5</v>
      </c>
      <c r="H36" s="31" t="s">
        <v>32</v>
      </c>
      <c r="I36" s="33">
        <v>477</v>
      </c>
      <c r="J36" s="33">
        <v>1422</v>
      </c>
      <c r="K36" s="33">
        <v>3697</v>
      </c>
      <c r="L36" s="33">
        <v>319</v>
      </c>
      <c r="M36" s="33">
        <v>1318</v>
      </c>
      <c r="N36" s="33">
        <v>3128</v>
      </c>
      <c r="O36" s="33">
        <v>73</v>
      </c>
      <c r="P36" s="33">
        <v>1095</v>
      </c>
      <c r="Q36" s="33">
        <v>3029</v>
      </c>
      <c r="R36" s="33">
        <v>71</v>
      </c>
      <c r="S36" s="33">
        <v>1059</v>
      </c>
      <c r="T36" s="33">
        <v>2931</v>
      </c>
      <c r="U36" s="33">
        <v>0</v>
      </c>
      <c r="V36" s="33">
        <v>751</v>
      </c>
      <c r="W36" s="33">
        <v>2723</v>
      </c>
      <c r="X36" s="33">
        <v>1</v>
      </c>
      <c r="Y36" s="33">
        <v>582</v>
      </c>
      <c r="Z36" s="33">
        <v>2442</v>
      </c>
      <c r="AA36" s="33">
        <v>0</v>
      </c>
      <c r="AB36" s="33">
        <v>620</v>
      </c>
      <c r="AC36" s="33">
        <v>2550</v>
      </c>
      <c r="AD36" s="33">
        <v>0</v>
      </c>
      <c r="AE36" s="33">
        <v>778</v>
      </c>
      <c r="AF36" s="33">
        <v>2741</v>
      </c>
      <c r="AG36" s="33">
        <v>4</v>
      </c>
      <c r="AH36" s="33">
        <v>1037</v>
      </c>
      <c r="AI36" s="33">
        <v>2861</v>
      </c>
      <c r="AJ36" s="33">
        <v>119</v>
      </c>
      <c r="AK36" s="33">
        <v>1316</v>
      </c>
      <c r="AL36" s="33">
        <v>3195</v>
      </c>
      <c r="AM36" s="33">
        <v>495</v>
      </c>
      <c r="AN36" s="33">
        <v>1273</v>
      </c>
      <c r="AO36" s="33">
        <v>3193</v>
      </c>
      <c r="AP36" s="33">
        <v>484</v>
      </c>
      <c r="AQ36" s="33">
        <v>1383</v>
      </c>
      <c r="AR36" s="33">
        <v>3406</v>
      </c>
      <c r="AS36" s="33">
        <f t="shared" si="8"/>
        <v>2043</v>
      </c>
      <c r="AT36" s="33">
        <f t="shared" si="9"/>
        <v>12634</v>
      </c>
      <c r="AU36" s="33">
        <f t="shared" si="10"/>
        <v>35896</v>
      </c>
      <c r="AV36" s="33">
        <f t="shared" si="2"/>
        <v>50573</v>
      </c>
    </row>
    <row r="37" spans="1:48" x14ac:dyDescent="0.2">
      <c r="A37" s="31" t="s">
        <v>82</v>
      </c>
      <c r="B37" s="31" t="s">
        <v>83</v>
      </c>
      <c r="C37" s="32" t="s">
        <v>24</v>
      </c>
      <c r="D37" s="31" t="s">
        <v>25</v>
      </c>
      <c r="E37" s="31" t="s">
        <v>76</v>
      </c>
      <c r="F37" s="31">
        <v>15</v>
      </c>
      <c r="G37" s="31">
        <v>16.5</v>
      </c>
      <c r="H37" s="31" t="s">
        <v>32</v>
      </c>
      <c r="I37" s="33">
        <v>340</v>
      </c>
      <c r="J37" s="33">
        <v>1217</v>
      </c>
      <c r="K37" s="33">
        <v>3126</v>
      </c>
      <c r="L37" s="33">
        <v>263</v>
      </c>
      <c r="M37" s="33">
        <v>1106</v>
      </c>
      <c r="N37" s="33">
        <v>2620</v>
      </c>
      <c r="O37" s="33">
        <v>59</v>
      </c>
      <c r="P37" s="33">
        <v>949</v>
      </c>
      <c r="Q37" s="33">
        <v>2613</v>
      </c>
      <c r="R37" s="33">
        <v>57</v>
      </c>
      <c r="S37" s="33">
        <v>918</v>
      </c>
      <c r="T37" s="33">
        <v>2529</v>
      </c>
      <c r="U37" s="33">
        <v>0</v>
      </c>
      <c r="V37" s="33">
        <v>651</v>
      </c>
      <c r="W37" s="33">
        <v>2316</v>
      </c>
      <c r="X37" s="33">
        <v>0</v>
      </c>
      <c r="Y37" s="33">
        <v>519</v>
      </c>
      <c r="Z37" s="33">
        <v>2143</v>
      </c>
      <c r="AA37" s="33">
        <v>0</v>
      </c>
      <c r="AB37" s="33">
        <v>550</v>
      </c>
      <c r="AC37" s="33">
        <v>2244</v>
      </c>
      <c r="AD37" s="33">
        <v>0</v>
      </c>
      <c r="AE37" s="33">
        <v>683</v>
      </c>
      <c r="AF37" s="33">
        <v>2413</v>
      </c>
      <c r="AG37" s="33">
        <v>9</v>
      </c>
      <c r="AH37" s="33">
        <v>913</v>
      </c>
      <c r="AI37" s="33">
        <v>2535</v>
      </c>
      <c r="AJ37" s="33">
        <v>86</v>
      </c>
      <c r="AK37" s="33">
        <v>1115</v>
      </c>
      <c r="AL37" s="33">
        <v>2805</v>
      </c>
      <c r="AM37" s="33">
        <v>390</v>
      </c>
      <c r="AN37" s="33">
        <v>1035</v>
      </c>
      <c r="AO37" s="33">
        <v>2615</v>
      </c>
      <c r="AP37" s="33">
        <v>351</v>
      </c>
      <c r="AQ37" s="33">
        <v>992</v>
      </c>
      <c r="AR37" s="33">
        <v>2470</v>
      </c>
      <c r="AS37" s="33">
        <f t="shared" si="8"/>
        <v>1555</v>
      </c>
      <c r="AT37" s="33">
        <f t="shared" si="9"/>
        <v>10648</v>
      </c>
      <c r="AU37" s="33">
        <f t="shared" si="10"/>
        <v>30429</v>
      </c>
      <c r="AV37" s="33">
        <f t="shared" si="2"/>
        <v>42632</v>
      </c>
    </row>
    <row r="38" spans="1:48" x14ac:dyDescent="0.2">
      <c r="A38" s="31" t="s">
        <v>84</v>
      </c>
      <c r="B38" s="31" t="s">
        <v>85</v>
      </c>
      <c r="C38" s="32" t="s">
        <v>24</v>
      </c>
      <c r="D38" s="31" t="s">
        <v>25</v>
      </c>
      <c r="E38" s="31" t="s">
        <v>76</v>
      </c>
      <c r="F38" s="31">
        <v>15</v>
      </c>
      <c r="G38" s="31">
        <v>16.5</v>
      </c>
      <c r="H38" s="31" t="s">
        <v>32</v>
      </c>
      <c r="I38" s="33">
        <v>233</v>
      </c>
      <c r="J38" s="33">
        <v>839</v>
      </c>
      <c r="K38" s="33">
        <v>2089</v>
      </c>
      <c r="L38" s="33">
        <v>181</v>
      </c>
      <c r="M38" s="33">
        <v>759</v>
      </c>
      <c r="N38" s="33">
        <v>1780</v>
      </c>
      <c r="O38" s="33">
        <v>40</v>
      </c>
      <c r="P38" s="33">
        <v>643</v>
      </c>
      <c r="Q38" s="33">
        <v>1753</v>
      </c>
      <c r="R38" s="33">
        <v>38</v>
      </c>
      <c r="S38" s="33">
        <v>614</v>
      </c>
      <c r="T38" s="33">
        <v>1697</v>
      </c>
      <c r="U38" s="33">
        <v>0</v>
      </c>
      <c r="V38" s="33">
        <v>430</v>
      </c>
      <c r="W38" s="33">
        <v>1568</v>
      </c>
      <c r="X38" s="33">
        <v>0</v>
      </c>
      <c r="Y38" s="33">
        <v>338</v>
      </c>
      <c r="Z38" s="33">
        <v>1422</v>
      </c>
      <c r="AA38" s="33">
        <v>0</v>
      </c>
      <c r="AB38" s="33">
        <v>363</v>
      </c>
      <c r="AC38" s="33">
        <v>1501</v>
      </c>
      <c r="AD38" s="33">
        <v>0</v>
      </c>
      <c r="AE38" s="33">
        <v>458</v>
      </c>
      <c r="AF38" s="33">
        <v>1640</v>
      </c>
      <c r="AG38" s="33">
        <v>6</v>
      </c>
      <c r="AH38" s="33">
        <v>620</v>
      </c>
      <c r="AI38" s="33">
        <v>1724</v>
      </c>
      <c r="AJ38" s="33">
        <v>62</v>
      </c>
      <c r="AK38" s="33">
        <v>787</v>
      </c>
      <c r="AL38" s="33">
        <v>1908</v>
      </c>
      <c r="AM38" s="33">
        <v>285</v>
      </c>
      <c r="AN38" s="33">
        <v>765</v>
      </c>
      <c r="AO38" s="33">
        <v>1873</v>
      </c>
      <c r="AP38" s="33">
        <v>274</v>
      </c>
      <c r="AQ38" s="33">
        <v>818</v>
      </c>
      <c r="AR38" s="33">
        <v>1999</v>
      </c>
      <c r="AS38" s="33">
        <f t="shared" si="8"/>
        <v>1119</v>
      </c>
      <c r="AT38" s="33">
        <f t="shared" si="9"/>
        <v>7434</v>
      </c>
      <c r="AU38" s="33">
        <f t="shared" si="10"/>
        <v>20954</v>
      </c>
      <c r="AV38" s="33">
        <f t="shared" si="2"/>
        <v>29507</v>
      </c>
    </row>
    <row r="39" spans="1:48" s="15" customFormat="1" x14ac:dyDescent="0.2">
      <c r="A39" s="31" t="s">
        <v>86</v>
      </c>
      <c r="B39" s="31" t="s">
        <v>87</v>
      </c>
      <c r="C39" s="32" t="s">
        <v>24</v>
      </c>
      <c r="D39" s="31" t="s">
        <v>25</v>
      </c>
      <c r="E39" s="31" t="s">
        <v>76</v>
      </c>
      <c r="F39" s="31">
        <v>15</v>
      </c>
      <c r="G39" s="31">
        <v>16.5</v>
      </c>
      <c r="H39" s="31" t="s">
        <v>32</v>
      </c>
      <c r="I39" s="33">
        <v>155</v>
      </c>
      <c r="J39" s="33">
        <v>561</v>
      </c>
      <c r="K39" s="33">
        <v>1274</v>
      </c>
      <c r="L39" s="33">
        <v>119</v>
      </c>
      <c r="M39" s="33">
        <v>525</v>
      </c>
      <c r="N39" s="33">
        <v>1049</v>
      </c>
      <c r="O39" s="33">
        <v>28</v>
      </c>
      <c r="P39" s="33">
        <v>438</v>
      </c>
      <c r="Q39" s="33">
        <v>1100</v>
      </c>
      <c r="R39" s="33">
        <v>27</v>
      </c>
      <c r="S39" s="33">
        <v>423</v>
      </c>
      <c r="T39" s="33">
        <v>1065</v>
      </c>
      <c r="U39" s="33">
        <v>0</v>
      </c>
      <c r="V39" s="33">
        <v>306</v>
      </c>
      <c r="W39" s="33">
        <v>971</v>
      </c>
      <c r="X39" s="33">
        <v>0</v>
      </c>
      <c r="Y39" s="33">
        <v>258</v>
      </c>
      <c r="Z39" s="33">
        <v>932</v>
      </c>
      <c r="AA39" s="33">
        <v>0</v>
      </c>
      <c r="AB39" s="33">
        <v>278</v>
      </c>
      <c r="AC39" s="33">
        <v>994</v>
      </c>
      <c r="AD39" s="33">
        <v>0</v>
      </c>
      <c r="AE39" s="33">
        <v>348</v>
      </c>
      <c r="AF39" s="33">
        <v>1047</v>
      </c>
      <c r="AG39" s="33">
        <v>1</v>
      </c>
      <c r="AH39" s="33">
        <v>450</v>
      </c>
      <c r="AI39" s="33">
        <v>1101</v>
      </c>
      <c r="AJ39" s="33">
        <v>41</v>
      </c>
      <c r="AK39" s="33">
        <v>558</v>
      </c>
      <c r="AL39" s="33">
        <v>1161</v>
      </c>
      <c r="AM39" s="33">
        <v>193</v>
      </c>
      <c r="AN39" s="33">
        <v>526</v>
      </c>
      <c r="AO39" s="33">
        <v>1161</v>
      </c>
      <c r="AP39" s="33">
        <v>191</v>
      </c>
      <c r="AQ39" s="33">
        <v>576</v>
      </c>
      <c r="AR39" s="33">
        <v>1225</v>
      </c>
      <c r="AS39" s="33">
        <f t="shared" si="8"/>
        <v>755</v>
      </c>
      <c r="AT39" s="33">
        <f t="shared" si="9"/>
        <v>5247</v>
      </c>
      <c r="AU39" s="33">
        <f t="shared" si="10"/>
        <v>13080</v>
      </c>
      <c r="AV39" s="33">
        <f t="shared" si="2"/>
        <v>19082</v>
      </c>
    </row>
    <row r="40" spans="1:48" x14ac:dyDescent="0.2">
      <c r="A40" s="34" t="s">
        <v>88</v>
      </c>
      <c r="B40" s="31" t="s">
        <v>89</v>
      </c>
      <c r="C40" s="32" t="s">
        <v>24</v>
      </c>
      <c r="D40" s="31" t="s">
        <v>25</v>
      </c>
      <c r="E40" s="31" t="s">
        <v>76</v>
      </c>
      <c r="F40" s="31">
        <v>6</v>
      </c>
      <c r="G40" s="31">
        <v>6.6</v>
      </c>
      <c r="H40" s="31" t="s">
        <v>32</v>
      </c>
      <c r="I40" s="33">
        <v>104</v>
      </c>
      <c r="J40" s="33">
        <v>371</v>
      </c>
      <c r="K40" s="33">
        <v>971</v>
      </c>
      <c r="L40" s="33">
        <v>86</v>
      </c>
      <c r="M40" s="33">
        <v>357</v>
      </c>
      <c r="N40" s="33">
        <v>846</v>
      </c>
      <c r="O40" s="33">
        <v>23</v>
      </c>
      <c r="P40" s="33">
        <v>320</v>
      </c>
      <c r="Q40" s="33">
        <v>852</v>
      </c>
      <c r="R40" s="33">
        <v>22</v>
      </c>
      <c r="S40" s="33">
        <v>309</v>
      </c>
      <c r="T40" s="33">
        <v>824</v>
      </c>
      <c r="U40" s="33">
        <v>0</v>
      </c>
      <c r="V40" s="33">
        <v>246</v>
      </c>
      <c r="W40" s="33">
        <v>788</v>
      </c>
      <c r="X40" s="33">
        <v>1</v>
      </c>
      <c r="Y40" s="33">
        <v>212</v>
      </c>
      <c r="Z40" s="33">
        <v>742</v>
      </c>
      <c r="AA40" s="33">
        <v>0</v>
      </c>
      <c r="AB40" s="33">
        <v>227</v>
      </c>
      <c r="AC40" s="33">
        <v>787</v>
      </c>
      <c r="AD40" s="33">
        <v>0</v>
      </c>
      <c r="AE40" s="33">
        <v>266</v>
      </c>
      <c r="AF40" s="33">
        <v>836</v>
      </c>
      <c r="AG40" s="33">
        <v>20</v>
      </c>
      <c r="AH40" s="33">
        <v>56</v>
      </c>
      <c r="AI40" s="33">
        <v>133</v>
      </c>
      <c r="AJ40" s="33">
        <v>20</v>
      </c>
      <c r="AK40" s="33">
        <v>58</v>
      </c>
      <c r="AL40" s="33">
        <v>137</v>
      </c>
      <c r="AM40" s="33">
        <v>20</v>
      </c>
      <c r="AN40" s="33">
        <v>56</v>
      </c>
      <c r="AO40" s="33">
        <v>133</v>
      </c>
      <c r="AP40" s="33">
        <v>20</v>
      </c>
      <c r="AQ40" s="33">
        <v>58</v>
      </c>
      <c r="AR40" s="33">
        <v>136</v>
      </c>
      <c r="AS40" s="33">
        <f t="shared" si="8"/>
        <v>316</v>
      </c>
      <c r="AT40" s="33">
        <f t="shared" si="9"/>
        <v>2536</v>
      </c>
      <c r="AU40" s="33">
        <f t="shared" si="10"/>
        <v>7185</v>
      </c>
      <c r="AV40" s="33">
        <f t="shared" si="2"/>
        <v>10037</v>
      </c>
    </row>
    <row r="41" spans="1:48" x14ac:dyDescent="0.2">
      <c r="A41" s="31" t="s">
        <v>90</v>
      </c>
      <c r="B41" s="31" t="s">
        <v>63</v>
      </c>
      <c r="C41" s="32" t="s">
        <v>24</v>
      </c>
      <c r="D41" s="31" t="s">
        <v>25</v>
      </c>
      <c r="E41" s="31" t="s">
        <v>76</v>
      </c>
      <c r="F41" s="31">
        <v>15</v>
      </c>
      <c r="G41" s="31">
        <v>16.5</v>
      </c>
      <c r="H41" s="31" t="s">
        <v>32</v>
      </c>
      <c r="I41" s="33">
        <v>392</v>
      </c>
      <c r="J41" s="33">
        <v>1172</v>
      </c>
      <c r="K41" s="33">
        <v>3019</v>
      </c>
      <c r="L41" s="33">
        <v>287</v>
      </c>
      <c r="M41" s="33">
        <v>1179</v>
      </c>
      <c r="N41" s="33">
        <v>2790</v>
      </c>
      <c r="O41" s="33">
        <v>70</v>
      </c>
      <c r="P41" s="33">
        <v>1004</v>
      </c>
      <c r="Q41" s="33">
        <v>2811</v>
      </c>
      <c r="R41" s="33">
        <v>68</v>
      </c>
      <c r="S41" s="33">
        <v>972</v>
      </c>
      <c r="T41" s="33">
        <v>2721</v>
      </c>
      <c r="U41" s="33">
        <v>0</v>
      </c>
      <c r="V41" s="33">
        <v>694</v>
      </c>
      <c r="W41" s="33">
        <v>2460</v>
      </c>
      <c r="X41" s="33">
        <v>1</v>
      </c>
      <c r="Y41" s="33">
        <v>518</v>
      </c>
      <c r="Z41" s="33">
        <v>2095</v>
      </c>
      <c r="AA41" s="33">
        <v>0</v>
      </c>
      <c r="AB41" s="33">
        <v>575</v>
      </c>
      <c r="AC41" s="33">
        <v>2370</v>
      </c>
      <c r="AD41" s="33">
        <v>0</v>
      </c>
      <c r="AE41" s="33">
        <v>749</v>
      </c>
      <c r="AF41" s="33">
        <v>2608</v>
      </c>
      <c r="AG41" s="33">
        <v>11</v>
      </c>
      <c r="AH41" s="33">
        <v>983</v>
      </c>
      <c r="AI41" s="33">
        <v>2720</v>
      </c>
      <c r="AJ41" s="33">
        <v>113</v>
      </c>
      <c r="AK41" s="33">
        <v>1225</v>
      </c>
      <c r="AL41" s="33">
        <v>2955</v>
      </c>
      <c r="AM41" s="33">
        <v>449</v>
      </c>
      <c r="AN41" s="33">
        <v>1171</v>
      </c>
      <c r="AO41" s="33">
        <v>2927</v>
      </c>
      <c r="AP41" s="33">
        <v>443</v>
      </c>
      <c r="AQ41" s="33">
        <v>1276</v>
      </c>
      <c r="AR41" s="33">
        <v>3113</v>
      </c>
      <c r="AS41" s="33">
        <f t="shared" si="8"/>
        <v>1834</v>
      </c>
      <c r="AT41" s="33">
        <f t="shared" si="9"/>
        <v>11518</v>
      </c>
      <c r="AU41" s="33">
        <f t="shared" si="10"/>
        <v>32589</v>
      </c>
      <c r="AV41" s="33">
        <f t="shared" si="2"/>
        <v>45941</v>
      </c>
    </row>
    <row r="42" spans="1:48" x14ac:dyDescent="0.2">
      <c r="A42" s="31" t="s">
        <v>91</v>
      </c>
      <c r="B42" s="31" t="s">
        <v>92</v>
      </c>
      <c r="C42" s="32" t="s">
        <v>24</v>
      </c>
      <c r="D42" s="31" t="s">
        <v>25</v>
      </c>
      <c r="E42" s="31" t="s">
        <v>76</v>
      </c>
      <c r="F42" s="31">
        <v>10</v>
      </c>
      <c r="G42" s="31">
        <v>11</v>
      </c>
      <c r="H42" s="31" t="s">
        <v>32</v>
      </c>
      <c r="I42" s="33">
        <v>55</v>
      </c>
      <c r="J42" s="33">
        <v>355</v>
      </c>
      <c r="K42" s="33">
        <v>1043</v>
      </c>
      <c r="L42" s="33">
        <v>52</v>
      </c>
      <c r="M42" s="33">
        <v>332</v>
      </c>
      <c r="N42" s="33">
        <v>976</v>
      </c>
      <c r="O42" s="33">
        <v>55</v>
      </c>
      <c r="P42" s="33">
        <v>355</v>
      </c>
      <c r="Q42" s="33">
        <v>1043</v>
      </c>
      <c r="R42" s="33">
        <v>53</v>
      </c>
      <c r="S42" s="33">
        <v>344</v>
      </c>
      <c r="T42" s="33">
        <v>1010</v>
      </c>
      <c r="U42" s="33">
        <v>60</v>
      </c>
      <c r="V42" s="33">
        <v>357</v>
      </c>
      <c r="W42" s="33">
        <v>1046</v>
      </c>
      <c r="X42" s="33">
        <v>1</v>
      </c>
      <c r="Y42" s="33">
        <v>88</v>
      </c>
      <c r="Z42" s="33">
        <v>330</v>
      </c>
      <c r="AA42" s="33">
        <v>50</v>
      </c>
      <c r="AB42" s="33">
        <v>244</v>
      </c>
      <c r="AC42" s="33">
        <v>1004</v>
      </c>
      <c r="AD42" s="33">
        <v>0</v>
      </c>
      <c r="AE42" s="33">
        <v>201</v>
      </c>
      <c r="AF42" s="33">
        <v>778</v>
      </c>
      <c r="AG42" s="33">
        <v>0</v>
      </c>
      <c r="AH42" s="33">
        <v>288</v>
      </c>
      <c r="AI42" s="33">
        <v>818</v>
      </c>
      <c r="AJ42" s="33">
        <v>22</v>
      </c>
      <c r="AK42" s="33">
        <v>394</v>
      </c>
      <c r="AL42" s="33">
        <v>896</v>
      </c>
      <c r="AM42" s="33">
        <v>139</v>
      </c>
      <c r="AN42" s="33">
        <v>372</v>
      </c>
      <c r="AO42" s="33">
        <v>885</v>
      </c>
      <c r="AP42" s="33">
        <v>140</v>
      </c>
      <c r="AQ42" s="33">
        <v>426</v>
      </c>
      <c r="AR42" s="33">
        <v>948</v>
      </c>
      <c r="AS42" s="33">
        <f t="shared" si="8"/>
        <v>627</v>
      </c>
      <c r="AT42" s="33">
        <f t="shared" si="9"/>
        <v>3756</v>
      </c>
      <c r="AU42" s="33">
        <f t="shared" si="10"/>
        <v>10777</v>
      </c>
      <c r="AV42" s="33">
        <f t="shared" si="2"/>
        <v>15160</v>
      </c>
    </row>
    <row r="43" spans="1:48" x14ac:dyDescent="0.2">
      <c r="A43" s="31" t="s">
        <v>93</v>
      </c>
      <c r="B43" s="31" t="s">
        <v>94</v>
      </c>
      <c r="C43" s="32" t="s">
        <v>28</v>
      </c>
      <c r="D43" s="31" t="s">
        <v>29</v>
      </c>
      <c r="E43" s="31" t="s">
        <v>76</v>
      </c>
      <c r="F43" s="31">
        <v>6</v>
      </c>
      <c r="G43" s="31">
        <v>6.6</v>
      </c>
      <c r="H43" s="31" t="s">
        <v>32</v>
      </c>
      <c r="I43" s="33">
        <v>174</v>
      </c>
      <c r="J43" s="33">
        <v>426</v>
      </c>
      <c r="K43" s="33">
        <v>1128</v>
      </c>
      <c r="L43" s="33">
        <v>120</v>
      </c>
      <c r="M43" s="33">
        <v>391</v>
      </c>
      <c r="N43" s="33">
        <v>928</v>
      </c>
      <c r="O43" s="33">
        <v>42</v>
      </c>
      <c r="P43" s="33">
        <v>357</v>
      </c>
      <c r="Q43" s="33">
        <v>915</v>
      </c>
      <c r="R43" s="33">
        <v>41</v>
      </c>
      <c r="S43" s="33">
        <v>346</v>
      </c>
      <c r="T43" s="33">
        <v>885</v>
      </c>
      <c r="U43" s="33">
        <v>0</v>
      </c>
      <c r="V43" s="33">
        <v>287</v>
      </c>
      <c r="W43" s="33">
        <v>834</v>
      </c>
      <c r="X43" s="33">
        <v>0</v>
      </c>
      <c r="Y43" s="33">
        <v>242</v>
      </c>
      <c r="Z43" s="33">
        <v>769</v>
      </c>
      <c r="AA43" s="33">
        <v>0</v>
      </c>
      <c r="AB43" s="33">
        <v>250</v>
      </c>
      <c r="AC43" s="33">
        <v>801</v>
      </c>
      <c r="AD43" s="33">
        <v>0</v>
      </c>
      <c r="AE43" s="33">
        <v>295</v>
      </c>
      <c r="AF43" s="33">
        <v>853</v>
      </c>
      <c r="AG43" s="33">
        <v>17</v>
      </c>
      <c r="AH43" s="33">
        <v>369</v>
      </c>
      <c r="AI43" s="33">
        <v>893</v>
      </c>
      <c r="AJ43" s="33">
        <v>81</v>
      </c>
      <c r="AK43" s="33">
        <v>410</v>
      </c>
      <c r="AL43" s="33">
        <v>1032</v>
      </c>
      <c r="AM43" s="33">
        <v>170</v>
      </c>
      <c r="AN43" s="33">
        <v>397</v>
      </c>
      <c r="AO43" s="33">
        <v>970</v>
      </c>
      <c r="AP43" s="33">
        <v>155</v>
      </c>
      <c r="AQ43" s="33">
        <v>419</v>
      </c>
      <c r="AR43" s="33">
        <v>1078</v>
      </c>
      <c r="AS43" s="33">
        <f t="shared" si="8"/>
        <v>800</v>
      </c>
      <c r="AT43" s="33">
        <f t="shared" si="9"/>
        <v>4189</v>
      </c>
      <c r="AU43" s="33">
        <f t="shared" si="10"/>
        <v>11086</v>
      </c>
      <c r="AV43" s="33">
        <f t="shared" si="2"/>
        <v>16075</v>
      </c>
    </row>
    <row r="44" spans="1:48" x14ac:dyDescent="0.2">
      <c r="A44" s="31" t="s">
        <v>95</v>
      </c>
      <c r="B44" s="31" t="s">
        <v>96</v>
      </c>
      <c r="C44" s="32" t="s">
        <v>28</v>
      </c>
      <c r="D44" s="31" t="s">
        <v>29</v>
      </c>
      <c r="E44" s="31" t="s">
        <v>76</v>
      </c>
      <c r="F44" s="31">
        <v>10</v>
      </c>
      <c r="G44" s="31">
        <v>11</v>
      </c>
      <c r="H44" s="31" t="s">
        <v>32</v>
      </c>
      <c r="I44" s="33">
        <v>59</v>
      </c>
      <c r="J44" s="33">
        <v>185</v>
      </c>
      <c r="K44" s="33">
        <v>507</v>
      </c>
      <c r="L44" s="33">
        <v>44</v>
      </c>
      <c r="M44" s="33">
        <v>184</v>
      </c>
      <c r="N44" s="33">
        <v>437</v>
      </c>
      <c r="O44" s="33">
        <v>7</v>
      </c>
      <c r="P44" s="33">
        <v>135</v>
      </c>
      <c r="Q44" s="33">
        <v>378</v>
      </c>
      <c r="R44" s="33">
        <v>7</v>
      </c>
      <c r="S44" s="33">
        <v>131</v>
      </c>
      <c r="T44" s="33">
        <v>365</v>
      </c>
      <c r="U44" s="33">
        <v>0</v>
      </c>
      <c r="V44" s="33">
        <v>119</v>
      </c>
      <c r="W44" s="33">
        <v>401</v>
      </c>
      <c r="X44" s="33">
        <v>0</v>
      </c>
      <c r="Y44" s="33">
        <v>95</v>
      </c>
      <c r="Z44" s="33">
        <v>369</v>
      </c>
      <c r="AA44" s="33">
        <v>0</v>
      </c>
      <c r="AB44" s="33">
        <v>97</v>
      </c>
      <c r="AC44" s="33">
        <v>365</v>
      </c>
      <c r="AD44" s="33">
        <v>0</v>
      </c>
      <c r="AE44" s="33">
        <v>121</v>
      </c>
      <c r="AF44" s="33">
        <v>397</v>
      </c>
      <c r="AG44" s="33">
        <v>2</v>
      </c>
      <c r="AH44" s="33">
        <v>151</v>
      </c>
      <c r="AI44" s="33">
        <v>415</v>
      </c>
      <c r="AJ44" s="33">
        <v>111</v>
      </c>
      <c r="AK44" s="33">
        <v>224</v>
      </c>
      <c r="AL44" s="33">
        <v>511</v>
      </c>
      <c r="AM44" s="33">
        <v>291</v>
      </c>
      <c r="AN44" s="33">
        <v>269</v>
      </c>
      <c r="AO44" s="33">
        <v>558</v>
      </c>
      <c r="AP44" s="33">
        <v>301</v>
      </c>
      <c r="AQ44" s="33">
        <v>278</v>
      </c>
      <c r="AR44" s="33">
        <v>577</v>
      </c>
      <c r="AS44" s="33">
        <f t="shared" si="8"/>
        <v>822</v>
      </c>
      <c r="AT44" s="33">
        <f t="shared" si="9"/>
        <v>1989</v>
      </c>
      <c r="AU44" s="33">
        <f t="shared" si="10"/>
        <v>5280</v>
      </c>
      <c r="AV44" s="33">
        <f t="shared" si="2"/>
        <v>8091</v>
      </c>
    </row>
    <row r="45" spans="1:48" x14ac:dyDescent="0.2">
      <c r="A45" s="31" t="s">
        <v>97</v>
      </c>
      <c r="B45" s="31" t="s">
        <v>98</v>
      </c>
      <c r="C45" s="32" t="s">
        <v>28</v>
      </c>
      <c r="D45" s="31" t="s">
        <v>29</v>
      </c>
      <c r="E45" s="31" t="s">
        <v>76</v>
      </c>
      <c r="F45" s="31">
        <v>47</v>
      </c>
      <c r="G45" s="31">
        <v>47</v>
      </c>
      <c r="H45" s="31" t="s">
        <v>55</v>
      </c>
      <c r="I45" s="33">
        <v>3807</v>
      </c>
      <c r="J45" s="33">
        <v>12681</v>
      </c>
      <c r="K45" s="33">
        <v>31143</v>
      </c>
      <c r="L45" s="33">
        <v>3227</v>
      </c>
      <c r="M45" s="33">
        <v>11119</v>
      </c>
      <c r="N45" s="33">
        <v>25574</v>
      </c>
      <c r="O45" s="33">
        <v>1400</v>
      </c>
      <c r="P45" s="33">
        <v>9945</v>
      </c>
      <c r="Q45" s="33">
        <v>23234</v>
      </c>
      <c r="R45" s="33">
        <v>495</v>
      </c>
      <c r="S45" s="33">
        <v>8107</v>
      </c>
      <c r="T45" s="33">
        <v>23806</v>
      </c>
      <c r="U45" s="33">
        <v>404</v>
      </c>
      <c r="V45" s="33">
        <v>8008</v>
      </c>
      <c r="W45" s="33">
        <v>24473</v>
      </c>
      <c r="X45" s="33">
        <v>983</v>
      </c>
      <c r="Y45" s="33">
        <v>5699</v>
      </c>
      <c r="Z45" s="33">
        <v>18381</v>
      </c>
      <c r="AA45" s="33">
        <v>87</v>
      </c>
      <c r="AB45" s="33">
        <v>6022</v>
      </c>
      <c r="AC45" s="33">
        <v>22403</v>
      </c>
      <c r="AD45" s="33">
        <v>850</v>
      </c>
      <c r="AE45" s="33">
        <v>7702</v>
      </c>
      <c r="AF45" s="33">
        <v>25242</v>
      </c>
      <c r="AG45" s="33">
        <v>2710</v>
      </c>
      <c r="AH45" s="33">
        <v>1016</v>
      </c>
      <c r="AI45" s="33">
        <v>1919</v>
      </c>
      <c r="AJ45" s="33">
        <v>222</v>
      </c>
      <c r="AK45" s="33">
        <v>1891</v>
      </c>
      <c r="AL45" s="33">
        <v>4603</v>
      </c>
      <c r="AM45" s="33">
        <v>971</v>
      </c>
      <c r="AN45" s="33">
        <v>2041</v>
      </c>
      <c r="AO45" s="33">
        <v>4871</v>
      </c>
      <c r="AP45" s="33">
        <v>851</v>
      </c>
      <c r="AQ45" s="33">
        <v>2260</v>
      </c>
      <c r="AR45" s="33">
        <v>5112</v>
      </c>
      <c r="AS45" s="33">
        <f t="shared" si="8"/>
        <v>16007</v>
      </c>
      <c r="AT45" s="33">
        <f t="shared" si="9"/>
        <v>76491</v>
      </c>
      <c r="AU45" s="33">
        <f t="shared" si="10"/>
        <v>210761</v>
      </c>
      <c r="AV45" s="33">
        <f t="shared" si="2"/>
        <v>303259</v>
      </c>
    </row>
    <row r="46" spans="1:48" s="22" customFormat="1" x14ac:dyDescent="0.2">
      <c r="A46" s="35" t="s">
        <v>101</v>
      </c>
      <c r="B46" s="36"/>
      <c r="C46" s="36"/>
      <c r="D46" s="36"/>
      <c r="E46" s="36"/>
      <c r="F46" s="36"/>
      <c r="G46" s="36"/>
      <c r="H46" s="37"/>
      <c r="I46" s="38">
        <f>SUM(I34:I45)</f>
        <v>6339</v>
      </c>
      <c r="J46" s="38">
        <f t="shared" ref="J46:AU46" si="12">SUM(J34:J45)</f>
        <v>20879</v>
      </c>
      <c r="K46" s="38">
        <f t="shared" si="12"/>
        <v>51921</v>
      </c>
      <c r="L46" s="38">
        <f t="shared" si="12"/>
        <v>5130</v>
      </c>
      <c r="M46" s="38">
        <f t="shared" si="12"/>
        <v>18767</v>
      </c>
      <c r="N46" s="38">
        <f t="shared" si="12"/>
        <v>43435</v>
      </c>
      <c r="O46" s="38">
        <f t="shared" si="12"/>
        <v>1936</v>
      </c>
      <c r="P46" s="38">
        <f t="shared" si="12"/>
        <v>16521</v>
      </c>
      <c r="Q46" s="38">
        <f t="shared" si="12"/>
        <v>41073</v>
      </c>
      <c r="R46" s="38">
        <f t="shared" si="12"/>
        <v>1013</v>
      </c>
      <c r="S46" s="38">
        <f t="shared" si="12"/>
        <v>14462</v>
      </c>
      <c r="T46" s="38">
        <f t="shared" si="12"/>
        <v>41071</v>
      </c>
      <c r="U46" s="38">
        <f t="shared" si="12"/>
        <v>518</v>
      </c>
      <c r="V46" s="38">
        <f t="shared" si="12"/>
        <v>12801</v>
      </c>
      <c r="W46" s="38">
        <f t="shared" si="12"/>
        <v>40666</v>
      </c>
      <c r="X46" s="38">
        <f t="shared" si="12"/>
        <v>1020</v>
      </c>
      <c r="Y46" s="38">
        <f t="shared" si="12"/>
        <v>9139</v>
      </c>
      <c r="Z46" s="38">
        <f t="shared" si="12"/>
        <v>31827</v>
      </c>
      <c r="AA46" s="38">
        <f t="shared" si="12"/>
        <v>180</v>
      </c>
      <c r="AB46" s="38">
        <f t="shared" si="12"/>
        <v>9995</v>
      </c>
      <c r="AC46" s="38">
        <f t="shared" si="12"/>
        <v>37740</v>
      </c>
      <c r="AD46" s="38">
        <f t="shared" si="12"/>
        <v>900</v>
      </c>
      <c r="AE46" s="38">
        <f t="shared" si="12"/>
        <v>12449</v>
      </c>
      <c r="AF46" s="38">
        <f t="shared" si="12"/>
        <v>41151</v>
      </c>
      <c r="AG46" s="38">
        <f t="shared" si="12"/>
        <v>2843</v>
      </c>
      <c r="AH46" s="38">
        <f t="shared" si="12"/>
        <v>7161</v>
      </c>
      <c r="AI46" s="38">
        <f t="shared" si="12"/>
        <v>18364</v>
      </c>
      <c r="AJ46" s="38">
        <f t="shared" si="12"/>
        <v>1414</v>
      </c>
      <c r="AK46" s="38">
        <f t="shared" si="12"/>
        <v>9733</v>
      </c>
      <c r="AL46" s="38">
        <f t="shared" si="12"/>
        <v>23186</v>
      </c>
      <c r="AM46" s="38">
        <f t="shared" si="12"/>
        <v>3760</v>
      </c>
      <c r="AN46" s="38">
        <f t="shared" si="12"/>
        <v>9502</v>
      </c>
      <c r="AO46" s="38">
        <f t="shared" si="12"/>
        <v>22861</v>
      </c>
      <c r="AP46" s="38">
        <f t="shared" si="12"/>
        <v>3883</v>
      </c>
      <c r="AQ46" s="38">
        <f t="shared" si="12"/>
        <v>10139</v>
      </c>
      <c r="AR46" s="38">
        <f t="shared" si="12"/>
        <v>23932</v>
      </c>
      <c r="AS46" s="38">
        <f t="shared" si="12"/>
        <v>28936</v>
      </c>
      <c r="AT46" s="38">
        <f t="shared" si="12"/>
        <v>151548</v>
      </c>
      <c r="AU46" s="38">
        <f t="shared" si="12"/>
        <v>417227</v>
      </c>
      <c r="AV46" s="38">
        <f>SUM(AV34:AV45)</f>
        <v>597711</v>
      </c>
    </row>
    <row r="47" spans="1:48" s="22" customFormat="1" x14ac:dyDescent="0.2">
      <c r="A47" s="39" t="s">
        <v>104</v>
      </c>
      <c r="B47" s="39"/>
      <c r="C47" s="39"/>
      <c r="D47" s="39"/>
      <c r="E47" s="39"/>
      <c r="F47" s="39"/>
      <c r="G47" s="39"/>
      <c r="H47" s="39"/>
      <c r="I47" s="40">
        <f>I46+I33+I11</f>
        <v>265883</v>
      </c>
      <c r="J47" s="40">
        <f t="shared" ref="J47:AT47" si="13">J46+J33+J11</f>
        <v>275208</v>
      </c>
      <c r="K47" s="40">
        <f t="shared" si="13"/>
        <v>551790</v>
      </c>
      <c r="L47" s="40">
        <f t="shared" si="13"/>
        <v>245792</v>
      </c>
      <c r="M47" s="40">
        <f t="shared" si="13"/>
        <v>238597</v>
      </c>
      <c r="N47" s="40">
        <f t="shared" si="13"/>
        <v>446256</v>
      </c>
      <c r="O47" s="40">
        <f t="shared" si="13"/>
        <v>217396</v>
      </c>
      <c r="P47" s="40">
        <f t="shared" si="13"/>
        <v>235688</v>
      </c>
      <c r="Q47" s="40">
        <f t="shared" si="13"/>
        <v>448190</v>
      </c>
      <c r="R47" s="40">
        <f t="shared" si="13"/>
        <v>189573</v>
      </c>
      <c r="S47" s="40">
        <f t="shared" si="13"/>
        <v>223121</v>
      </c>
      <c r="T47" s="40">
        <f t="shared" si="13"/>
        <v>447436</v>
      </c>
      <c r="U47" s="40">
        <f t="shared" si="13"/>
        <v>253379</v>
      </c>
      <c r="V47" s="40">
        <f t="shared" si="13"/>
        <v>239349</v>
      </c>
      <c r="W47" s="40">
        <f t="shared" si="13"/>
        <v>503530</v>
      </c>
      <c r="X47" s="40">
        <f t="shared" si="13"/>
        <v>352425</v>
      </c>
      <c r="Y47" s="40">
        <f t="shared" si="13"/>
        <v>272810</v>
      </c>
      <c r="Z47" s="40">
        <f t="shared" si="13"/>
        <v>551335</v>
      </c>
      <c r="AA47" s="40">
        <f t="shared" si="13"/>
        <v>387591</v>
      </c>
      <c r="AB47" s="40">
        <f t="shared" si="13"/>
        <v>324970</v>
      </c>
      <c r="AC47" s="40">
        <f t="shared" si="13"/>
        <v>606505</v>
      </c>
      <c r="AD47" s="40">
        <f t="shared" si="13"/>
        <v>386435</v>
      </c>
      <c r="AE47" s="40">
        <f t="shared" si="13"/>
        <v>299828</v>
      </c>
      <c r="AF47" s="40">
        <f t="shared" si="13"/>
        <v>597592</v>
      </c>
      <c r="AG47" s="40">
        <f t="shared" si="13"/>
        <v>352921</v>
      </c>
      <c r="AH47" s="40">
        <f t="shared" si="13"/>
        <v>288898</v>
      </c>
      <c r="AI47" s="40">
        <f t="shared" si="13"/>
        <v>509471</v>
      </c>
      <c r="AJ47" s="40">
        <f t="shared" si="13"/>
        <v>286959</v>
      </c>
      <c r="AK47" s="40">
        <f t="shared" si="13"/>
        <v>288338</v>
      </c>
      <c r="AL47" s="40">
        <f t="shared" si="13"/>
        <v>519352</v>
      </c>
      <c r="AM47" s="40">
        <f t="shared" si="13"/>
        <v>300900</v>
      </c>
      <c r="AN47" s="40">
        <f t="shared" si="13"/>
        <v>265057</v>
      </c>
      <c r="AO47" s="40">
        <f t="shared" si="13"/>
        <v>486630</v>
      </c>
      <c r="AP47" s="40">
        <f t="shared" si="13"/>
        <v>292711</v>
      </c>
      <c r="AQ47" s="40">
        <f t="shared" si="13"/>
        <v>274578</v>
      </c>
      <c r="AR47" s="40">
        <f t="shared" si="13"/>
        <v>515530</v>
      </c>
      <c r="AS47" s="40">
        <f t="shared" si="13"/>
        <v>3531965</v>
      </c>
      <c r="AT47" s="40">
        <f t="shared" si="13"/>
        <v>3226442</v>
      </c>
      <c r="AU47" s="40">
        <f>AU46+AU33+AU11</f>
        <v>6183617</v>
      </c>
      <c r="AV47" s="40">
        <f>AV46+AV33+AV11</f>
        <v>12942024</v>
      </c>
    </row>
    <row r="49" spans="43:48" x14ac:dyDescent="0.2">
      <c r="AV49" s="16"/>
    </row>
    <row r="50" spans="43:48" x14ac:dyDescent="0.2">
      <c r="AQ50" s="16"/>
    </row>
    <row r="51" spans="43:48" x14ac:dyDescent="0.2">
      <c r="AQ51" s="16"/>
    </row>
    <row r="68" spans="12:12" x14ac:dyDescent="0.2">
      <c r="L68" s="2">
        <v>12942024</v>
      </c>
    </row>
  </sheetData>
  <autoFilter ref="A4:H45" xr:uid="{00000000-0009-0000-0000-00003F000000}">
    <sortState ref="A7:H45">
      <sortCondition ref="E4:E45"/>
    </sortState>
  </autoFilter>
  <mergeCells count="26">
    <mergeCell ref="AV4:AV5"/>
    <mergeCell ref="A47:H47"/>
    <mergeCell ref="U4:W4"/>
    <mergeCell ref="X4:Z4"/>
    <mergeCell ref="AA4:AC4"/>
    <mergeCell ref="AD4:AF4"/>
    <mergeCell ref="AG4:AI4"/>
    <mergeCell ref="AJ4:AL4"/>
    <mergeCell ref="G4:G5"/>
    <mergeCell ref="H4:H5"/>
    <mergeCell ref="I4:K4"/>
    <mergeCell ref="L4:N4"/>
    <mergeCell ref="O4:Q4"/>
    <mergeCell ref="R4:T4"/>
    <mergeCell ref="F4:F5"/>
    <mergeCell ref="A4:A5"/>
    <mergeCell ref="AS4:AU4"/>
    <mergeCell ref="A33:H33"/>
    <mergeCell ref="A11:H11"/>
    <mergeCell ref="A46:H46"/>
    <mergeCell ref="AM4:AO4"/>
    <mergeCell ref="AP4:AR4"/>
    <mergeCell ref="B4:B5"/>
    <mergeCell ref="C4:C5"/>
    <mergeCell ref="D4:D5"/>
    <mergeCell ref="E4:E5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ARMAS</dc:creator>
  <cp:lastModifiedBy>VALERIA ARMAS</cp:lastModifiedBy>
  <dcterms:created xsi:type="dcterms:W3CDTF">2017-10-03T14:13:59Z</dcterms:created>
  <dcterms:modified xsi:type="dcterms:W3CDTF">2017-10-09T07:03:21Z</dcterms:modified>
</cp:coreProperties>
</file>